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diusconsultants306-my.sharepoint.com/personal/taha_radiusconsultants_net/Documents/Radius Consultants/Resources/Free Downloadable/"/>
    </mc:Choice>
  </mc:AlternateContent>
  <xr:revisionPtr revIDLastSave="1195" documentId="8_{C96D572D-DA7F-49D6-B055-D951A6C22A7F}" xr6:coauthVersionLast="47" xr6:coauthVersionMax="47" xr10:uidLastSave="{C8786D59-174F-4AFE-AF83-223BC33A8035}"/>
  <bookViews>
    <workbookView xWindow="-120" yWindow="-120" windowWidth="29040" windowHeight="15720" xr2:uid="{BC09D5B5-999C-4B39-927A-C357E2178B30}"/>
  </bookViews>
  <sheets>
    <sheet name="Loan Overview" sheetId="3" r:id="rId1"/>
    <sheet name="Amortization Schedule" sheetId="2" r:id="rId2"/>
    <sheet name="No Extra Payments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3" l="1"/>
  <c r="J5" i="2"/>
  <c r="J9" i="2"/>
  <c r="C17" i="2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213" i="2" s="1"/>
  <c r="C214" i="2" s="1"/>
  <c r="C215" i="2" s="1"/>
  <c r="C216" i="2" s="1"/>
  <c r="C217" i="2" s="1"/>
  <c r="C218" i="2" s="1"/>
  <c r="C219" i="2" s="1"/>
  <c r="C220" i="2" s="1"/>
  <c r="C221" i="2" s="1"/>
  <c r="C222" i="2" s="1"/>
  <c r="C223" i="2" s="1"/>
  <c r="C224" i="2" s="1"/>
  <c r="C225" i="2" s="1"/>
  <c r="C226" i="2" s="1"/>
  <c r="C227" i="2" s="1"/>
  <c r="C228" i="2" s="1"/>
  <c r="C229" i="2" s="1"/>
  <c r="C230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242" i="2" s="1"/>
  <c r="C243" i="2" s="1"/>
  <c r="C244" i="2" s="1"/>
  <c r="C245" i="2" s="1"/>
  <c r="C246" i="2" s="1"/>
  <c r="C247" i="2" s="1"/>
  <c r="C248" i="2" s="1"/>
  <c r="C249" i="2" s="1"/>
  <c r="C250" i="2" s="1"/>
  <c r="C251" i="2" s="1"/>
  <c r="C252" i="2" s="1"/>
  <c r="C253" i="2" s="1"/>
  <c r="C254" i="2" s="1"/>
  <c r="C255" i="2" s="1"/>
  <c r="C256" i="2" s="1"/>
  <c r="C257" i="2" s="1"/>
  <c r="C258" i="2" s="1"/>
  <c r="C259" i="2" s="1"/>
  <c r="C260" i="2" s="1"/>
  <c r="C261" i="2" s="1"/>
  <c r="C262" i="2" s="1"/>
  <c r="C263" i="2" s="1"/>
  <c r="C264" i="2" s="1"/>
  <c r="C265" i="2" s="1"/>
  <c r="C266" i="2" s="1"/>
  <c r="C267" i="2" s="1"/>
  <c r="C268" i="2" s="1"/>
  <c r="C269" i="2" s="1"/>
  <c r="C270" i="2" s="1"/>
  <c r="C271" i="2" s="1"/>
  <c r="C272" i="2" s="1"/>
  <c r="C273" i="2" s="1"/>
  <c r="C274" i="2" s="1"/>
  <c r="C275" i="2" s="1"/>
  <c r="C276" i="2" s="1"/>
  <c r="C277" i="2" s="1"/>
  <c r="C278" i="2" s="1"/>
  <c r="C279" i="2" s="1"/>
  <c r="C280" i="2" s="1"/>
  <c r="C281" i="2" s="1"/>
  <c r="C282" i="2" s="1"/>
  <c r="C283" i="2" s="1"/>
  <c r="C284" i="2" s="1"/>
  <c r="C285" i="2" s="1"/>
  <c r="C286" i="2" s="1"/>
  <c r="C287" i="2" s="1"/>
  <c r="C288" i="2" s="1"/>
  <c r="C289" i="2" s="1"/>
  <c r="C290" i="2" s="1"/>
  <c r="C291" i="2" s="1"/>
  <c r="C292" i="2" s="1"/>
  <c r="C293" i="2" s="1"/>
  <c r="C294" i="2" s="1"/>
  <c r="C295" i="2" s="1"/>
  <c r="C296" i="2" s="1"/>
  <c r="C297" i="2" s="1"/>
  <c r="C298" i="2" s="1"/>
  <c r="C299" i="2" s="1"/>
  <c r="C300" i="2" s="1"/>
  <c r="C301" i="2" s="1"/>
  <c r="C302" i="2" s="1"/>
  <c r="C303" i="2" s="1"/>
  <c r="C304" i="2" s="1"/>
  <c r="C305" i="2" s="1"/>
  <c r="C306" i="2" s="1"/>
  <c r="C307" i="2" s="1"/>
  <c r="C308" i="2" s="1"/>
  <c r="C309" i="2" s="1"/>
  <c r="C310" i="2" s="1"/>
  <c r="C311" i="2" s="1"/>
  <c r="C312" i="2" s="1"/>
  <c r="C313" i="2" s="1"/>
  <c r="C314" i="2" s="1"/>
  <c r="C315" i="2" s="1"/>
  <c r="C316" i="2" s="1"/>
  <c r="C317" i="2" s="1"/>
  <c r="C318" i="2" s="1"/>
  <c r="C319" i="2" s="1"/>
  <c r="C320" i="2" s="1"/>
  <c r="C321" i="2" s="1"/>
  <c r="C322" i="2" s="1"/>
  <c r="C323" i="2" s="1"/>
  <c r="C324" i="2" s="1"/>
  <c r="C325" i="2" s="1"/>
  <c r="C326" i="2" s="1"/>
  <c r="C327" i="2" s="1"/>
  <c r="C328" i="2" s="1"/>
  <c r="C329" i="2" s="1"/>
  <c r="C330" i="2" s="1"/>
  <c r="C331" i="2" s="1"/>
  <c r="C332" i="2" s="1"/>
  <c r="C333" i="2" s="1"/>
  <c r="C334" i="2" s="1"/>
  <c r="C335" i="2" s="1"/>
  <c r="C336" i="2" s="1"/>
  <c r="C337" i="2" s="1"/>
  <c r="C338" i="2" s="1"/>
  <c r="C339" i="2" s="1"/>
  <c r="C340" i="2" s="1"/>
  <c r="C341" i="2" s="1"/>
  <c r="C342" i="2" s="1"/>
  <c r="C343" i="2" s="1"/>
  <c r="C344" i="2" s="1"/>
  <c r="C345" i="2" s="1"/>
  <c r="C346" i="2" s="1"/>
  <c r="C347" i="2" s="1"/>
  <c r="C348" i="2" s="1"/>
  <c r="C349" i="2" s="1"/>
  <c r="C350" i="2" s="1"/>
  <c r="C351" i="2" s="1"/>
  <c r="C352" i="2" s="1"/>
  <c r="C353" i="2" s="1"/>
  <c r="C354" i="2" s="1"/>
  <c r="C355" i="2" s="1"/>
  <c r="C356" i="2" s="1"/>
  <c r="C357" i="2" s="1"/>
  <c r="C358" i="2" s="1"/>
  <c r="C359" i="2" s="1"/>
  <c r="C360" i="2" s="1"/>
  <c r="C361" i="2" s="1"/>
  <c r="C362" i="2" s="1"/>
  <c r="C363" i="2" s="1"/>
  <c r="C364" i="2" s="1"/>
  <c r="C365" i="2" s="1"/>
  <c r="C366" i="2" s="1"/>
  <c r="C367" i="2" s="1"/>
  <c r="C368" i="2" s="1"/>
  <c r="C369" i="2" s="1"/>
  <c r="C370" i="2" s="1"/>
  <c r="C371" i="2" s="1"/>
  <c r="C372" i="2" s="1"/>
  <c r="C373" i="2" s="1"/>
  <c r="C374" i="2" s="1"/>
  <c r="C375" i="2" s="1"/>
  <c r="C376" i="2" s="1"/>
  <c r="C377" i="2" s="1"/>
  <c r="C378" i="2" s="1"/>
  <c r="C379" i="2" s="1"/>
  <c r="C380" i="2" s="1"/>
  <c r="C381" i="2" s="1"/>
  <c r="C382" i="2" s="1"/>
  <c r="C383" i="2" s="1"/>
  <c r="C384" i="2" s="1"/>
  <c r="C385" i="2" s="1"/>
  <c r="C386" i="2" s="1"/>
  <c r="C387" i="2" s="1"/>
  <c r="C388" i="2" s="1"/>
  <c r="H7" i="4"/>
  <c r="H6" i="4"/>
  <c r="H5" i="4"/>
  <c r="H14" i="4" s="1"/>
  <c r="D16" i="3"/>
  <c r="J8" i="2"/>
  <c r="J7" i="2"/>
  <c r="J6" i="2"/>
  <c r="D390" i="2" l="1"/>
  <c r="D10" i="4"/>
  <c r="K6" i="4" s="1"/>
  <c r="E15" i="4"/>
  <c r="J16" i="2"/>
  <c r="K16" i="2" s="1"/>
  <c r="F12" i="2"/>
  <c r="N7" i="2" s="1"/>
  <c r="D15" i="4" l="1"/>
  <c r="F15" i="4" s="1"/>
  <c r="H15" i="4" s="1"/>
  <c r="D16" i="4" s="1"/>
  <c r="D13" i="3"/>
  <c r="F17" i="2"/>
  <c r="G17" i="2"/>
  <c r="E16" i="4" l="1"/>
  <c r="F16" i="4" s="1"/>
  <c r="H16" i="4" s="1"/>
  <c r="J15" i="4"/>
  <c r="H17" i="2"/>
  <c r="J17" i="2" s="1"/>
  <c r="K17" i="2" s="1"/>
  <c r="E17" i="4" l="1"/>
  <c r="D17" i="4"/>
  <c r="J16" i="4"/>
  <c r="M17" i="2"/>
  <c r="F18" i="2"/>
  <c r="G18" i="2"/>
  <c r="F17" i="4" l="1"/>
  <c r="H17" i="4" s="1"/>
  <c r="H18" i="2"/>
  <c r="J18" i="2" s="1"/>
  <c r="K18" i="2" s="1"/>
  <c r="E18" i="4" l="1"/>
  <c r="D18" i="4"/>
  <c r="J17" i="4"/>
  <c r="M18" i="2"/>
  <c r="F19" i="2"/>
  <c r="G19" i="2"/>
  <c r="F18" i="4" l="1"/>
  <c r="H18" i="4" s="1"/>
  <c r="H19" i="2"/>
  <c r="J19" i="2" s="1"/>
  <c r="M19" i="2" l="1"/>
  <c r="K19" i="2"/>
  <c r="J18" i="4"/>
  <c r="E19" i="4"/>
  <c r="D19" i="4"/>
  <c r="F20" i="2"/>
  <c r="G20" i="2"/>
  <c r="F19" i="4" l="1"/>
  <c r="H19" i="4" s="1"/>
  <c r="E20" i="4" s="1"/>
  <c r="H20" i="2"/>
  <c r="J20" i="2" s="1"/>
  <c r="G21" i="2" l="1"/>
  <c r="K20" i="2"/>
  <c r="D20" i="4"/>
  <c r="F20" i="4" s="1"/>
  <c r="H20" i="4" s="1"/>
  <c r="E21" i="4" s="1"/>
  <c r="J19" i="4"/>
  <c r="M20" i="2"/>
  <c r="F21" i="2"/>
  <c r="H21" i="2" l="1"/>
  <c r="J21" i="2" s="1"/>
  <c r="K21" i="2" s="1"/>
  <c r="J20" i="4"/>
  <c r="D21" i="4"/>
  <c r="F21" i="4" s="1"/>
  <c r="H21" i="4" s="1"/>
  <c r="G22" i="2" l="1"/>
  <c r="F22" i="2"/>
  <c r="M21" i="2"/>
  <c r="D22" i="4"/>
  <c r="J21" i="4"/>
  <c r="E22" i="4"/>
  <c r="H22" i="2" l="1"/>
  <c r="J22" i="2" s="1"/>
  <c r="G23" i="2" s="1"/>
  <c r="F22" i="4"/>
  <c r="H22" i="4" s="1"/>
  <c r="M22" i="2" l="1"/>
  <c r="F23" i="2"/>
  <c r="K22" i="2"/>
  <c r="H23" i="2"/>
  <c r="J23" i="2" s="1"/>
  <c r="F24" i="2" s="1"/>
  <c r="K23" i="2"/>
  <c r="E23" i="4"/>
  <c r="D23" i="4"/>
  <c r="J22" i="4"/>
  <c r="G24" i="2"/>
  <c r="M23" i="2"/>
  <c r="H24" i="2" l="1"/>
  <c r="J24" i="2" s="1"/>
  <c r="M24" i="2" s="1"/>
  <c r="F23" i="4"/>
  <c r="H23" i="4" s="1"/>
  <c r="D24" i="4" s="1"/>
  <c r="G25" i="2" l="1"/>
  <c r="K24" i="2"/>
  <c r="F25" i="2"/>
  <c r="E24" i="4"/>
  <c r="F24" i="4" s="1"/>
  <c r="H24" i="4" s="1"/>
  <c r="J23" i="4"/>
  <c r="H25" i="2" l="1"/>
  <c r="J25" i="2" s="1"/>
  <c r="M25" i="2"/>
  <c r="K25" i="2"/>
  <c r="J24" i="4"/>
  <c r="E25" i="4"/>
  <c r="D25" i="4"/>
  <c r="G26" i="2"/>
  <c r="F26" i="2"/>
  <c r="F25" i="4" l="1"/>
  <c r="H25" i="4" s="1"/>
  <c r="D26" i="4" s="1"/>
  <c r="H26" i="2"/>
  <c r="J26" i="2" s="1"/>
  <c r="M26" i="2" l="1"/>
  <c r="K26" i="2"/>
  <c r="J25" i="4"/>
  <c r="E26" i="4"/>
  <c r="F26" i="4" s="1"/>
  <c r="H26" i="4" s="1"/>
  <c r="E27" i="4" s="1"/>
  <c r="G27" i="2"/>
  <c r="F27" i="2"/>
  <c r="J26" i="4" l="1"/>
  <c r="D27" i="4"/>
  <c r="F27" i="4" s="1"/>
  <c r="H27" i="4" s="1"/>
  <c r="E28" i="4" s="1"/>
  <c r="H27" i="2"/>
  <c r="J27" i="2" s="1"/>
  <c r="G17" i="3" s="1"/>
  <c r="M27" i="2" l="1"/>
  <c r="K27" i="2"/>
  <c r="J27" i="4"/>
  <c r="D28" i="4"/>
  <c r="F28" i="4" s="1"/>
  <c r="H28" i="4" s="1"/>
  <c r="E29" i="4" s="1"/>
  <c r="G28" i="2"/>
  <c r="F28" i="2"/>
  <c r="J28" i="4" l="1"/>
  <c r="D29" i="4"/>
  <c r="F29" i="4" s="1"/>
  <c r="H29" i="4" s="1"/>
  <c r="H28" i="2"/>
  <c r="J28" i="2" s="1"/>
  <c r="M28" i="2" l="1"/>
  <c r="K28" i="2"/>
  <c r="F29" i="2"/>
  <c r="E30" i="4"/>
  <c r="D30" i="4"/>
  <c r="J29" i="4"/>
  <c r="G29" i="2"/>
  <c r="H29" i="2" l="1"/>
  <c r="J29" i="2" s="1"/>
  <c r="F30" i="4"/>
  <c r="H30" i="4" s="1"/>
  <c r="E31" i="4" s="1"/>
  <c r="F30" i="2" l="1"/>
  <c r="K29" i="2"/>
  <c r="M29" i="2"/>
  <c r="G30" i="2"/>
  <c r="D31" i="4"/>
  <c r="F31" i="4" s="1"/>
  <c r="H31" i="4" s="1"/>
  <c r="E32" i="4" s="1"/>
  <c r="J30" i="4"/>
  <c r="H30" i="2" l="1"/>
  <c r="J30" i="2" s="1"/>
  <c r="K30" i="2" s="1"/>
  <c r="D32" i="4"/>
  <c r="F32" i="4" s="1"/>
  <c r="H32" i="4" s="1"/>
  <c r="E33" i="4" s="1"/>
  <c r="J31" i="4"/>
  <c r="F31" i="2" l="1"/>
  <c r="G31" i="2"/>
  <c r="M30" i="2"/>
  <c r="J32" i="4"/>
  <c r="D33" i="4"/>
  <c r="F33" i="4" s="1"/>
  <c r="H33" i="4" s="1"/>
  <c r="E34" i="4" s="1"/>
  <c r="H31" i="2" l="1"/>
  <c r="J31" i="2" s="1"/>
  <c r="D34" i="4"/>
  <c r="F34" i="4" s="1"/>
  <c r="H34" i="4" s="1"/>
  <c r="D35" i="4" s="1"/>
  <c r="J33" i="4"/>
  <c r="M31" i="2" l="1"/>
  <c r="G32" i="2"/>
  <c r="F32" i="2"/>
  <c r="K31" i="2"/>
  <c r="J34" i="4"/>
  <c r="E35" i="4"/>
  <c r="F35" i="4" s="1"/>
  <c r="H35" i="4" s="1"/>
  <c r="H32" i="2" l="1"/>
  <c r="J32" i="2" s="1"/>
  <c r="E36" i="4"/>
  <c r="D36" i="4"/>
  <c r="J35" i="4"/>
  <c r="K32" i="2" l="1"/>
  <c r="G33" i="2"/>
  <c r="F33" i="2"/>
  <c r="H33" i="2" s="1"/>
  <c r="J33" i="2" s="1"/>
  <c r="M32" i="2"/>
  <c r="F36" i="4"/>
  <c r="H36" i="4" s="1"/>
  <c r="D37" i="4" s="1"/>
  <c r="G34" i="2" l="1"/>
  <c r="F34" i="2"/>
  <c r="H34" i="2" s="1"/>
  <c r="J34" i="2" s="1"/>
  <c r="K33" i="2"/>
  <c r="M33" i="2"/>
  <c r="J36" i="4"/>
  <c r="E37" i="4"/>
  <c r="F37" i="4" s="1"/>
  <c r="H37" i="4" s="1"/>
  <c r="M34" i="2" l="1"/>
  <c r="K34" i="2"/>
  <c r="G35" i="2"/>
  <c r="F35" i="2"/>
  <c r="H35" i="2" s="1"/>
  <c r="J35" i="2" s="1"/>
  <c r="M35" i="2"/>
  <c r="K35" i="2"/>
  <c r="J37" i="4"/>
  <c r="E38" i="4"/>
  <c r="D38" i="4"/>
  <c r="F36" i="2"/>
  <c r="G36" i="2"/>
  <c r="H36" i="2" l="1"/>
  <c r="J36" i="2" s="1"/>
  <c r="F38" i="4"/>
  <c r="H38" i="4" s="1"/>
  <c r="E39" i="4" s="1"/>
  <c r="F37" i="2" l="1"/>
  <c r="K36" i="2"/>
  <c r="G37" i="2"/>
  <c r="M36" i="2"/>
  <c r="J38" i="4"/>
  <c r="D39" i="4"/>
  <c r="F39" i="4" s="1"/>
  <c r="H39" i="4" s="1"/>
  <c r="D40" i="4" s="1"/>
  <c r="H37" i="2" l="1"/>
  <c r="J37" i="2" s="1"/>
  <c r="M37" i="2" s="1"/>
  <c r="E40" i="4"/>
  <c r="F40" i="4" s="1"/>
  <c r="H40" i="4" s="1"/>
  <c r="J39" i="4"/>
  <c r="F38" i="2" l="1"/>
  <c r="K37" i="2"/>
  <c r="G38" i="2"/>
  <c r="E41" i="4"/>
  <c r="D41" i="4"/>
  <c r="J40" i="4"/>
  <c r="H38" i="2" l="1"/>
  <c r="J38" i="2" s="1"/>
  <c r="F41" i="4"/>
  <c r="H41" i="4" s="1"/>
  <c r="J41" i="4" s="1"/>
  <c r="K38" i="2" l="1"/>
  <c r="M38" i="2"/>
  <c r="F39" i="2"/>
  <c r="G39" i="2"/>
  <c r="D42" i="4"/>
  <c r="E42" i="4"/>
  <c r="H39" i="2" l="1"/>
  <c r="J39" i="2" s="1"/>
  <c r="F42" i="4"/>
  <c r="H42" i="4" s="1"/>
  <c r="D43" i="4" s="1"/>
  <c r="G40" i="2" l="1"/>
  <c r="K39" i="2"/>
  <c r="F40" i="2"/>
  <c r="M39" i="2"/>
  <c r="J42" i="4"/>
  <c r="E43" i="4"/>
  <c r="F43" i="4" s="1"/>
  <c r="H43" i="4" s="1"/>
  <c r="D44" i="4" s="1"/>
  <c r="H40" i="2" l="1"/>
  <c r="J40" i="2" s="1"/>
  <c r="E44" i="4"/>
  <c r="F44" i="4" s="1"/>
  <c r="H44" i="4" s="1"/>
  <c r="J43" i="4"/>
  <c r="K40" i="2" l="1"/>
  <c r="M40" i="2"/>
  <c r="F41" i="2"/>
  <c r="G41" i="2"/>
  <c r="E45" i="4"/>
  <c r="D45" i="4"/>
  <c r="J44" i="4"/>
  <c r="H41" i="2" l="1"/>
  <c r="J41" i="2" s="1"/>
  <c r="F45" i="4"/>
  <c r="H45" i="4" s="1"/>
  <c r="M41" i="2" l="1"/>
  <c r="K41" i="2"/>
  <c r="G42" i="2"/>
  <c r="F42" i="2"/>
  <c r="D46" i="4"/>
  <c r="E46" i="4"/>
  <c r="J45" i="4"/>
  <c r="H42" i="2" l="1"/>
  <c r="J42" i="2" s="1"/>
  <c r="K42" i="2" s="1"/>
  <c r="F46" i="4"/>
  <c r="H46" i="4" s="1"/>
  <c r="G43" i="2" l="1"/>
  <c r="M42" i="2"/>
  <c r="F43" i="2"/>
  <c r="E47" i="4"/>
  <c r="D47" i="4"/>
  <c r="J46" i="4"/>
  <c r="H43" i="2" l="1"/>
  <c r="J43" i="2" s="1"/>
  <c r="M43" i="2" s="1"/>
  <c r="F47" i="4"/>
  <c r="H47" i="4" s="1"/>
  <c r="E48" i="4" s="1"/>
  <c r="K43" i="2" l="1"/>
  <c r="G44" i="2"/>
  <c r="F44" i="2"/>
  <c r="H44" i="2" s="1"/>
  <c r="J44" i="2" s="1"/>
  <c r="J47" i="4"/>
  <c r="D48" i="4"/>
  <c r="F48" i="4" s="1"/>
  <c r="H48" i="4" s="1"/>
  <c r="F45" i="2" l="1"/>
  <c r="K44" i="2"/>
  <c r="M44" i="2"/>
  <c r="G45" i="2"/>
  <c r="H45" i="2"/>
  <c r="J45" i="2" s="1"/>
  <c r="K45" i="2" s="1"/>
  <c r="E49" i="4"/>
  <c r="D49" i="4"/>
  <c r="J48" i="4"/>
  <c r="G46" i="2" l="1"/>
  <c r="H46" i="2" s="1"/>
  <c r="J46" i="2" s="1"/>
  <c r="K46" i="2" s="1"/>
  <c r="F46" i="2"/>
  <c r="M45" i="2"/>
  <c r="F49" i="4"/>
  <c r="H49" i="4" s="1"/>
  <c r="D50" i="4" s="1"/>
  <c r="E50" i="4"/>
  <c r="F50" i="4" s="1"/>
  <c r="H50" i="4" s="1"/>
  <c r="J49" i="4" l="1"/>
  <c r="M46" i="2"/>
  <c r="G47" i="2"/>
  <c r="F47" i="2"/>
  <c r="E51" i="4"/>
  <c r="J50" i="4"/>
  <c r="D51" i="4"/>
  <c r="H47" i="2" l="1"/>
  <c r="J47" i="2" s="1"/>
  <c r="M47" i="2" s="1"/>
  <c r="F51" i="4"/>
  <c r="H51" i="4" s="1"/>
  <c r="E52" i="4" s="1"/>
  <c r="J51" i="4"/>
  <c r="F48" i="2" l="1"/>
  <c r="G48" i="2"/>
  <c r="K47" i="2"/>
  <c r="D52" i="4"/>
  <c r="H48" i="2"/>
  <c r="J48" i="2" s="1"/>
  <c r="K48" i="2" s="1"/>
  <c r="F52" i="4"/>
  <c r="H52" i="4" s="1"/>
  <c r="E53" i="4" s="1"/>
  <c r="G49" i="2" l="1"/>
  <c r="F49" i="2"/>
  <c r="M48" i="2"/>
  <c r="J52" i="4"/>
  <c r="D53" i="4"/>
  <c r="F53" i="4" s="1"/>
  <c r="H53" i="4" s="1"/>
  <c r="H49" i="2" l="1"/>
  <c r="J49" i="2" s="1"/>
  <c r="G50" i="2" s="1"/>
  <c r="D54" i="4"/>
  <c r="E54" i="4"/>
  <c r="J53" i="4"/>
  <c r="M49" i="2" l="1"/>
  <c r="K49" i="2"/>
  <c r="F50" i="2"/>
  <c r="H50" i="2" s="1"/>
  <c r="J50" i="2" s="1"/>
  <c r="G51" i="2" s="1"/>
  <c r="F51" i="2"/>
  <c r="H51" i="2" s="1"/>
  <c r="J51" i="2" s="1"/>
  <c r="K50" i="2"/>
  <c r="M50" i="2"/>
  <c r="F54" i="4"/>
  <c r="H54" i="4" s="1"/>
  <c r="D55" i="4" s="1"/>
  <c r="E55" i="4" l="1"/>
  <c r="F55" i="4" s="1"/>
  <c r="H55" i="4" s="1"/>
  <c r="J54" i="4"/>
  <c r="M51" i="2"/>
  <c r="K51" i="2"/>
  <c r="G52" i="2"/>
  <c r="F52" i="2"/>
  <c r="E56" i="4" l="1"/>
  <c r="D56" i="4"/>
  <c r="J55" i="4"/>
  <c r="H52" i="2"/>
  <c r="J52" i="2" s="1"/>
  <c r="K52" i="2" s="1"/>
  <c r="F56" i="4" l="1"/>
  <c r="H56" i="4" s="1"/>
  <c r="E57" i="4" s="1"/>
  <c r="M52" i="2"/>
  <c r="G53" i="2"/>
  <c r="F53" i="2"/>
  <c r="J56" i="4" l="1"/>
  <c r="D57" i="4"/>
  <c r="F57" i="4" s="1"/>
  <c r="H57" i="4" s="1"/>
  <c r="J57" i="4" s="1"/>
  <c r="H53" i="2"/>
  <c r="J53" i="2" s="1"/>
  <c r="M53" i="2" l="1"/>
  <c r="K53" i="2"/>
  <c r="D58" i="4"/>
  <c r="E58" i="4"/>
  <c r="G54" i="2"/>
  <c r="F54" i="2"/>
  <c r="F58" i="4" l="1"/>
  <c r="H58" i="4" s="1"/>
  <c r="E59" i="4" s="1"/>
  <c r="H54" i="2"/>
  <c r="J54" i="2" s="1"/>
  <c r="F55" i="2" l="1"/>
  <c r="K54" i="2"/>
  <c r="D59" i="4"/>
  <c r="F59" i="4"/>
  <c r="H59" i="4" s="1"/>
  <c r="J58" i="4"/>
  <c r="G55" i="2"/>
  <c r="M54" i="2"/>
  <c r="H55" i="2" l="1"/>
  <c r="J55" i="2" s="1"/>
  <c r="K55" i="2" s="1"/>
  <c r="D60" i="4"/>
  <c r="J59" i="4"/>
  <c r="E60" i="4"/>
  <c r="M55" i="2" l="1"/>
  <c r="F56" i="2"/>
  <c r="G56" i="2"/>
  <c r="F60" i="4"/>
  <c r="H60" i="4" s="1"/>
  <c r="H56" i="2"/>
  <c r="J56" i="2" s="1"/>
  <c r="M56" i="2" l="1"/>
  <c r="K56" i="2"/>
  <c r="D61" i="4"/>
  <c r="E61" i="4"/>
  <c r="J60" i="4"/>
  <c r="G57" i="2"/>
  <c r="F57" i="2"/>
  <c r="F61" i="4" l="1"/>
  <c r="H61" i="4" s="1"/>
  <c r="H57" i="2"/>
  <c r="J57" i="2" s="1"/>
  <c r="M57" i="2" l="1"/>
  <c r="K57" i="2"/>
  <c r="E62" i="4"/>
  <c r="J61" i="4"/>
  <c r="D62" i="4"/>
  <c r="G58" i="2"/>
  <c r="F58" i="2"/>
  <c r="H58" i="2" s="1"/>
  <c r="J58" i="2" s="1"/>
  <c r="G59" i="2" l="1"/>
  <c r="K58" i="2"/>
  <c r="F62" i="4"/>
  <c r="H62" i="4" s="1"/>
  <c r="M58" i="2"/>
  <c r="F59" i="2"/>
  <c r="H59" i="2" l="1"/>
  <c r="J59" i="2" s="1"/>
  <c r="K59" i="2" s="1"/>
  <c r="E63" i="4"/>
  <c r="J62" i="4"/>
  <c r="D63" i="4"/>
  <c r="M59" i="2" l="1"/>
  <c r="F60" i="2"/>
  <c r="G60" i="2"/>
  <c r="F63" i="4"/>
  <c r="H63" i="4" s="1"/>
  <c r="D64" i="4" s="1"/>
  <c r="H60" i="2" l="1"/>
  <c r="J60" i="2" s="1"/>
  <c r="M60" i="2" s="1"/>
  <c r="J63" i="4"/>
  <c r="E64" i="4"/>
  <c r="F64" i="4" s="1"/>
  <c r="H64" i="4" s="1"/>
  <c r="G61" i="2" l="1"/>
  <c r="F61" i="2"/>
  <c r="K60" i="2"/>
  <c r="H61" i="2"/>
  <c r="J61" i="2" s="1"/>
  <c r="J64" i="4"/>
  <c r="E65" i="4"/>
  <c r="D65" i="4"/>
  <c r="M61" i="2" l="1"/>
  <c r="K61" i="2"/>
  <c r="G62" i="2"/>
  <c r="F62" i="2"/>
  <c r="F65" i="4"/>
  <c r="H65" i="4" s="1"/>
  <c r="J65" i="4" s="1"/>
  <c r="H62" i="2"/>
  <c r="J62" i="2" s="1"/>
  <c r="F63" i="2" l="1"/>
  <c r="K62" i="2"/>
  <c r="E66" i="4"/>
  <c r="D66" i="4"/>
  <c r="F66" i="4" s="1"/>
  <c r="H66" i="4" s="1"/>
  <c r="M62" i="2"/>
  <c r="G63" i="2"/>
  <c r="H63" i="2" l="1"/>
  <c r="J63" i="2" s="1"/>
  <c r="K63" i="2" s="1"/>
  <c r="J66" i="4"/>
  <c r="E67" i="4"/>
  <c r="D67" i="4"/>
  <c r="G64" i="2" l="1"/>
  <c r="M63" i="2"/>
  <c r="F64" i="2"/>
  <c r="H64" i="2" s="1"/>
  <c r="J64" i="2" s="1"/>
  <c r="F65" i="2" s="1"/>
  <c r="F67" i="4"/>
  <c r="H67" i="4" s="1"/>
  <c r="E68" i="4" s="1"/>
  <c r="J67" i="4" l="1"/>
  <c r="D68" i="4"/>
  <c r="F68" i="4" s="1"/>
  <c r="H68" i="4" s="1"/>
  <c r="M64" i="2"/>
  <c r="G65" i="2"/>
  <c r="H65" i="2" s="1"/>
  <c r="J65" i="2" s="1"/>
  <c r="F66" i="2" s="1"/>
  <c r="K64" i="2"/>
  <c r="E69" i="4"/>
  <c r="J68" i="4"/>
  <c r="D69" i="4"/>
  <c r="G66" i="2" l="1"/>
  <c r="H66" i="2" s="1"/>
  <c r="J66" i="2" s="1"/>
  <c r="K66" i="2" s="1"/>
  <c r="M65" i="2"/>
  <c r="K65" i="2"/>
  <c r="F69" i="4"/>
  <c r="H69" i="4" s="1"/>
  <c r="D70" i="4" s="1"/>
  <c r="G67" i="2" l="1"/>
  <c r="H67" i="2" s="1"/>
  <c r="J67" i="2" s="1"/>
  <c r="F67" i="2"/>
  <c r="M66" i="2"/>
  <c r="J69" i="4"/>
  <c r="E70" i="4"/>
  <c r="F70" i="4" s="1"/>
  <c r="H70" i="4" s="1"/>
  <c r="J70" i="4" s="1"/>
  <c r="M67" i="2" l="1"/>
  <c r="K67" i="2"/>
  <c r="D71" i="4"/>
  <c r="E71" i="4"/>
  <c r="G68" i="2"/>
  <c r="F68" i="2"/>
  <c r="F71" i="4" l="1"/>
  <c r="H71" i="4" s="1"/>
  <c r="H68" i="2"/>
  <c r="J68" i="2" s="1"/>
  <c r="F69" i="2" l="1"/>
  <c r="K68" i="2"/>
  <c r="E72" i="4"/>
  <c r="D72" i="4"/>
  <c r="J71" i="4"/>
  <c r="M68" i="2"/>
  <c r="G69" i="2"/>
  <c r="F72" i="4" l="1"/>
  <c r="H72" i="4" s="1"/>
  <c r="E73" i="4" s="1"/>
  <c r="H69" i="2"/>
  <c r="J69" i="2" s="1"/>
  <c r="M69" i="2" s="1"/>
  <c r="D73" i="4" l="1"/>
  <c r="F73" i="4" s="1"/>
  <c r="H73" i="4" s="1"/>
  <c r="D74" i="4" s="1"/>
  <c r="J72" i="4"/>
  <c r="G70" i="2"/>
  <c r="F70" i="2"/>
  <c r="H70" i="2" s="1"/>
  <c r="J70" i="2" s="1"/>
  <c r="K69" i="2"/>
  <c r="J73" i="4" l="1"/>
  <c r="E74" i="4"/>
  <c r="F74" i="4" s="1"/>
  <c r="H74" i="4" s="1"/>
  <c r="G71" i="2"/>
  <c r="K70" i="2"/>
  <c r="F71" i="2"/>
  <c r="H71" i="2" s="1"/>
  <c r="J71" i="2" s="1"/>
  <c r="K71" i="2" s="1"/>
  <c r="M70" i="2"/>
  <c r="D75" i="4" l="1"/>
  <c r="E75" i="4"/>
  <c r="J74" i="4"/>
  <c r="F72" i="2"/>
  <c r="G72" i="2"/>
  <c r="M71" i="2"/>
  <c r="F75" i="4" l="1"/>
  <c r="H75" i="4" s="1"/>
  <c r="H72" i="2"/>
  <c r="J72" i="2" s="1"/>
  <c r="K72" i="2" s="1"/>
  <c r="J75" i="4" l="1"/>
  <c r="E76" i="4"/>
  <c r="D76" i="4"/>
  <c r="F76" i="4" s="1"/>
  <c r="H76" i="4" s="1"/>
  <c r="J76" i="4"/>
  <c r="G73" i="2"/>
  <c r="M72" i="2"/>
  <c r="F73" i="2"/>
  <c r="D77" i="4" l="1"/>
  <c r="E77" i="4"/>
  <c r="H73" i="2"/>
  <c r="J73" i="2" s="1"/>
  <c r="F77" i="4" l="1"/>
  <c r="H77" i="4" s="1"/>
  <c r="D78" i="4" s="1"/>
  <c r="J77" i="4"/>
  <c r="M73" i="2"/>
  <c r="K73" i="2"/>
  <c r="G74" i="2"/>
  <c r="F74" i="2"/>
  <c r="E78" i="4" l="1"/>
  <c r="F78" i="4" s="1"/>
  <c r="H78" i="4" s="1"/>
  <c r="H74" i="2"/>
  <c r="J74" i="2" s="1"/>
  <c r="D79" i="4" l="1"/>
  <c r="J78" i="4"/>
  <c r="E79" i="4"/>
  <c r="F75" i="2"/>
  <c r="K74" i="2"/>
  <c r="M74" i="2"/>
  <c r="G75" i="2"/>
  <c r="H75" i="2" s="1"/>
  <c r="J75" i="2" s="1"/>
  <c r="K75" i="2" s="1"/>
  <c r="F79" i="4" l="1"/>
  <c r="H79" i="4" s="1"/>
  <c r="D80" i="4"/>
  <c r="E80" i="4"/>
  <c r="J79" i="4"/>
  <c r="M75" i="2"/>
  <c r="G76" i="2"/>
  <c r="F76" i="2"/>
  <c r="F80" i="4" l="1"/>
  <c r="H80" i="4" s="1"/>
  <c r="H76" i="2"/>
  <c r="J76" i="2" s="1"/>
  <c r="D81" i="4" l="1"/>
  <c r="E81" i="4"/>
  <c r="J80" i="4"/>
  <c r="G77" i="2"/>
  <c r="K76" i="2"/>
  <c r="F77" i="2"/>
  <c r="H77" i="2" s="1"/>
  <c r="J77" i="2" s="1"/>
  <c r="M76" i="2"/>
  <c r="F81" i="4" l="1"/>
  <c r="H81" i="4" s="1"/>
  <c r="D82" i="4" s="1"/>
  <c r="M77" i="2"/>
  <c r="K77" i="2"/>
  <c r="G78" i="2"/>
  <c r="F78" i="2"/>
  <c r="E82" i="4" l="1"/>
  <c r="F82" i="4" s="1"/>
  <c r="H82" i="4" s="1"/>
  <c r="J81" i="4"/>
  <c r="H78" i="2"/>
  <c r="J78" i="2" s="1"/>
  <c r="E83" i="4" l="1"/>
  <c r="D83" i="4"/>
  <c r="F83" i="4" s="1"/>
  <c r="H83" i="4" s="1"/>
  <c r="J82" i="4"/>
  <c r="M78" i="2"/>
  <c r="K78" i="2"/>
  <c r="G79" i="2"/>
  <c r="F79" i="2"/>
  <c r="J83" i="4" l="1"/>
  <c r="E84" i="4"/>
  <c r="D84" i="4"/>
  <c r="H79" i="2"/>
  <c r="J79" i="2" s="1"/>
  <c r="F84" i="4" l="1"/>
  <c r="H84" i="4" s="1"/>
  <c r="D85" i="4"/>
  <c r="J84" i="4"/>
  <c r="E85" i="4"/>
  <c r="M79" i="2"/>
  <c r="K79" i="2"/>
  <c r="F80" i="2"/>
  <c r="G80" i="2"/>
  <c r="F85" i="4" l="1"/>
  <c r="H85" i="4" s="1"/>
  <c r="H80" i="2"/>
  <c r="J80" i="2" s="1"/>
  <c r="D86" i="4" l="1"/>
  <c r="J85" i="4"/>
  <c r="E86" i="4"/>
  <c r="F81" i="2"/>
  <c r="K80" i="2"/>
  <c r="M80" i="2"/>
  <c r="G81" i="2"/>
  <c r="H81" i="2" s="1"/>
  <c r="J81" i="2" s="1"/>
  <c r="F86" i="4" l="1"/>
  <c r="H86" i="4" s="1"/>
  <c r="M81" i="2"/>
  <c r="K81" i="2"/>
  <c r="F82" i="2"/>
  <c r="G82" i="2"/>
  <c r="H82" i="2" s="1"/>
  <c r="J82" i="2" s="1"/>
  <c r="K82" i="2" s="1"/>
  <c r="D87" i="4" l="1"/>
  <c r="E87" i="4"/>
  <c r="J86" i="4"/>
  <c r="F83" i="2"/>
  <c r="G83" i="2"/>
  <c r="M82" i="2"/>
  <c r="F87" i="4" l="1"/>
  <c r="H87" i="4" s="1"/>
  <c r="H83" i="2"/>
  <c r="J83" i="2" s="1"/>
  <c r="K83" i="2" s="1"/>
  <c r="E88" i="4" l="1"/>
  <c r="J87" i="4"/>
  <c r="D88" i="4"/>
  <c r="F84" i="2"/>
  <c r="M83" i="2"/>
  <c r="G84" i="2"/>
  <c r="F88" i="4" l="1"/>
  <c r="H88" i="4" s="1"/>
  <c r="J88" i="4" s="1"/>
  <c r="H84" i="2"/>
  <c r="J84" i="2" s="1"/>
  <c r="D89" i="4" l="1"/>
  <c r="E89" i="4"/>
  <c r="G85" i="2"/>
  <c r="K84" i="2"/>
  <c r="F85" i="2"/>
  <c r="M84" i="2"/>
  <c r="H85" i="2" l="1"/>
  <c r="J85" i="2" s="1"/>
  <c r="K85" i="2" s="1"/>
  <c r="F89" i="4"/>
  <c r="H89" i="4" s="1"/>
  <c r="G86" i="2" l="1"/>
  <c r="F86" i="2"/>
  <c r="M85" i="2"/>
  <c r="E90" i="4"/>
  <c r="J89" i="4"/>
  <c r="D90" i="4"/>
  <c r="H86" i="2"/>
  <c r="J86" i="2" s="1"/>
  <c r="K86" i="2" s="1"/>
  <c r="F90" i="4" l="1"/>
  <c r="H90" i="4" s="1"/>
  <c r="G87" i="2"/>
  <c r="M86" i="2"/>
  <c r="F87" i="2"/>
  <c r="J90" i="4" l="1"/>
  <c r="E91" i="4"/>
  <c r="D91" i="4"/>
  <c r="H87" i="2"/>
  <c r="J87" i="2" s="1"/>
  <c r="F91" i="4" l="1"/>
  <c r="H91" i="4" s="1"/>
  <c r="G88" i="2"/>
  <c r="K87" i="2"/>
  <c r="M87" i="2"/>
  <c r="F88" i="2"/>
  <c r="H88" i="2" s="1"/>
  <c r="J88" i="2" s="1"/>
  <c r="K88" i="2" s="1"/>
  <c r="E92" i="4" l="1"/>
  <c r="D92" i="4"/>
  <c r="J91" i="4"/>
  <c r="F89" i="2"/>
  <c r="G89" i="2"/>
  <c r="M88" i="2"/>
  <c r="F92" i="4" l="1"/>
  <c r="H92" i="4" s="1"/>
  <c r="H89" i="2"/>
  <c r="J89" i="2" s="1"/>
  <c r="D93" i="4" l="1"/>
  <c r="F93" i="4" s="1"/>
  <c r="H93" i="4" s="1"/>
  <c r="J92" i="4"/>
  <c r="E93" i="4"/>
  <c r="M89" i="2"/>
  <c r="K89" i="2"/>
  <c r="G90" i="2"/>
  <c r="F90" i="2"/>
  <c r="D94" i="4" l="1"/>
  <c r="E94" i="4"/>
  <c r="J93" i="4"/>
  <c r="H90" i="2"/>
  <c r="J90" i="2" s="1"/>
  <c r="F94" i="4" l="1"/>
  <c r="H94" i="4" s="1"/>
  <c r="E95" i="4" s="1"/>
  <c r="J94" i="4"/>
  <c r="D95" i="4"/>
  <c r="M90" i="2"/>
  <c r="K90" i="2"/>
  <c r="G91" i="2"/>
  <c r="F91" i="2"/>
  <c r="F95" i="4" l="1"/>
  <c r="H95" i="4" s="1"/>
  <c r="H91" i="2"/>
  <c r="J91" i="2" s="1"/>
  <c r="J95" i="4" l="1"/>
  <c r="E96" i="4"/>
  <c r="D96" i="4"/>
  <c r="F92" i="2"/>
  <c r="K91" i="2"/>
  <c r="M91" i="2"/>
  <c r="G92" i="2"/>
  <c r="H92" i="2" s="1"/>
  <c r="J92" i="2" s="1"/>
  <c r="K92" i="2" s="1"/>
  <c r="F96" i="4" l="1"/>
  <c r="H96" i="4" s="1"/>
  <c r="E97" i="4" s="1"/>
  <c r="F93" i="2"/>
  <c r="G93" i="2"/>
  <c r="M92" i="2"/>
  <c r="D97" i="4" l="1"/>
  <c r="J96" i="4"/>
  <c r="F97" i="4"/>
  <c r="H97" i="4" s="1"/>
  <c r="H93" i="2"/>
  <c r="J93" i="2" s="1"/>
  <c r="F94" i="2" s="1"/>
  <c r="E98" i="4" l="1"/>
  <c r="D98" i="4"/>
  <c r="F98" i="4" s="1"/>
  <c r="H98" i="4" s="1"/>
  <c r="J97" i="4"/>
  <c r="G94" i="2"/>
  <c r="H94" i="2" s="1"/>
  <c r="J94" i="2" s="1"/>
  <c r="K93" i="2"/>
  <c r="M93" i="2"/>
  <c r="E99" i="4" l="1"/>
  <c r="D99" i="4"/>
  <c r="F99" i="4" s="1"/>
  <c r="H99" i="4" s="1"/>
  <c r="J98" i="4"/>
  <c r="K94" i="2"/>
  <c r="G95" i="2"/>
  <c r="F95" i="2"/>
  <c r="M94" i="2"/>
  <c r="H95" i="2"/>
  <c r="J95" i="2" s="1"/>
  <c r="J99" i="4" l="1"/>
  <c r="E100" i="4"/>
  <c r="D100" i="4"/>
  <c r="F100" i="4" s="1"/>
  <c r="H100" i="4" s="1"/>
  <c r="M95" i="2"/>
  <c r="K95" i="2"/>
  <c r="G96" i="2"/>
  <c r="F96" i="2"/>
  <c r="D101" i="4" l="1"/>
  <c r="J100" i="4"/>
  <c r="E101" i="4"/>
  <c r="H96" i="2"/>
  <c r="J96" i="2" s="1"/>
  <c r="F97" i="2" s="1"/>
  <c r="F101" i="4" l="1"/>
  <c r="H101" i="4" s="1"/>
  <c r="M96" i="2"/>
  <c r="K96" i="2"/>
  <c r="G97" i="2"/>
  <c r="H97" i="2" s="1"/>
  <c r="J97" i="2" s="1"/>
  <c r="K97" i="2" s="1"/>
  <c r="J101" i="4" l="1"/>
  <c r="D102" i="4"/>
  <c r="E102" i="4"/>
  <c r="G98" i="2"/>
  <c r="F98" i="2"/>
  <c r="H98" i="2" s="1"/>
  <c r="J98" i="2" s="1"/>
  <c r="K98" i="2" s="1"/>
  <c r="M97" i="2"/>
  <c r="F102" i="4" l="1"/>
  <c r="H102" i="4" s="1"/>
  <c r="M98" i="2"/>
  <c r="F99" i="2"/>
  <c r="G99" i="2"/>
  <c r="D103" i="4" l="1"/>
  <c r="E103" i="4"/>
  <c r="F103" i="4" s="1"/>
  <c r="H103" i="4" s="1"/>
  <c r="J102" i="4"/>
  <c r="H99" i="2"/>
  <c r="J99" i="2" s="1"/>
  <c r="K99" i="2" s="1"/>
  <c r="J103" i="4" l="1"/>
  <c r="E104" i="4"/>
  <c r="D104" i="4"/>
  <c r="F100" i="2"/>
  <c r="G100" i="2"/>
  <c r="M99" i="2"/>
  <c r="F104" i="4" l="1"/>
  <c r="H104" i="4" s="1"/>
  <c r="H100" i="2"/>
  <c r="J100" i="2" s="1"/>
  <c r="K100" i="2" s="1"/>
  <c r="D105" i="4" l="1"/>
  <c r="E105" i="4"/>
  <c r="J104" i="4"/>
  <c r="F101" i="2"/>
  <c r="M100" i="2"/>
  <c r="G101" i="2"/>
  <c r="F105" i="4" l="1"/>
  <c r="H105" i="4" s="1"/>
  <c r="H101" i="2"/>
  <c r="J101" i="2" s="1"/>
  <c r="K101" i="2" s="1"/>
  <c r="D106" i="4" l="1"/>
  <c r="E106" i="4"/>
  <c r="F106" i="4" s="1"/>
  <c r="H106" i="4" s="1"/>
  <c r="J105" i="4"/>
  <c r="G102" i="2"/>
  <c r="M101" i="2"/>
  <c r="F102" i="2"/>
  <c r="E107" i="4" l="1"/>
  <c r="D107" i="4"/>
  <c r="F107" i="4" s="1"/>
  <c r="H107" i="4" s="1"/>
  <c r="J106" i="4"/>
  <c r="H102" i="2"/>
  <c r="J102" i="2" s="1"/>
  <c r="K102" i="2" s="1"/>
  <c r="E108" i="4" l="1"/>
  <c r="J107" i="4"/>
  <c r="D108" i="4"/>
  <c r="F108" i="4" s="1"/>
  <c r="H108" i="4" s="1"/>
  <c r="G103" i="2"/>
  <c r="M102" i="2"/>
  <c r="F103" i="2"/>
  <c r="D109" i="4" l="1"/>
  <c r="E109" i="4"/>
  <c r="J108" i="4"/>
  <c r="H103" i="2"/>
  <c r="J103" i="2" s="1"/>
  <c r="K103" i="2" s="1"/>
  <c r="F109" i="4" l="1"/>
  <c r="H109" i="4" s="1"/>
  <c r="F104" i="2"/>
  <c r="M103" i="2"/>
  <c r="G104" i="2"/>
  <c r="E110" i="4" l="1"/>
  <c r="D110" i="4"/>
  <c r="F110" i="4" s="1"/>
  <c r="H110" i="4" s="1"/>
  <c r="J109" i="4"/>
  <c r="H104" i="2"/>
  <c r="J104" i="2" s="1"/>
  <c r="E111" i="4" l="1"/>
  <c r="D111" i="4"/>
  <c r="F111" i="4" s="1"/>
  <c r="H111" i="4" s="1"/>
  <c r="J110" i="4"/>
  <c r="F105" i="2"/>
  <c r="K104" i="2"/>
  <c r="M104" i="2"/>
  <c r="G105" i="2"/>
  <c r="H105" i="2" s="1"/>
  <c r="J105" i="2" s="1"/>
  <c r="K105" i="2" s="1"/>
  <c r="J111" i="4" l="1"/>
  <c r="E112" i="4"/>
  <c r="D112" i="4"/>
  <c r="F112" i="4" s="1"/>
  <c r="H112" i="4" s="1"/>
  <c r="G106" i="2"/>
  <c r="M105" i="2"/>
  <c r="F106" i="2"/>
  <c r="J112" i="4" l="1"/>
  <c r="E113" i="4"/>
  <c r="D113" i="4"/>
  <c r="F113" i="4" s="1"/>
  <c r="H113" i="4" s="1"/>
  <c r="H106" i="2"/>
  <c r="J106" i="2" s="1"/>
  <c r="E114" i="4" l="1"/>
  <c r="D114" i="4"/>
  <c r="F114" i="4" s="1"/>
  <c r="H114" i="4" s="1"/>
  <c r="J113" i="4"/>
  <c r="F107" i="2"/>
  <c r="K106" i="2"/>
  <c r="G107" i="2"/>
  <c r="H107" i="2" s="1"/>
  <c r="J107" i="2" s="1"/>
  <c r="K107" i="2" s="1"/>
  <c r="M106" i="2"/>
  <c r="E115" i="4" l="1"/>
  <c r="D115" i="4"/>
  <c r="F115" i="4" s="1"/>
  <c r="H115" i="4" s="1"/>
  <c r="J114" i="4"/>
  <c r="M107" i="2"/>
  <c r="F108" i="2"/>
  <c r="G108" i="2"/>
  <c r="D116" i="4" l="1"/>
  <c r="J115" i="4"/>
  <c r="E116" i="4"/>
  <c r="H108" i="2"/>
  <c r="J108" i="2" s="1"/>
  <c r="K108" i="2" s="1"/>
  <c r="F116" i="4" l="1"/>
  <c r="H116" i="4" s="1"/>
  <c r="F109" i="2"/>
  <c r="G109" i="2"/>
  <c r="M108" i="2"/>
  <c r="J116" i="4" l="1"/>
  <c r="E117" i="4"/>
  <c r="D117" i="4"/>
  <c r="F117" i="4" s="1"/>
  <c r="H117" i="4" s="1"/>
  <c r="H109" i="2"/>
  <c r="J109" i="2" s="1"/>
  <c r="K109" i="2" s="1"/>
  <c r="E118" i="4" l="1"/>
  <c r="D118" i="4"/>
  <c r="F118" i="4" s="1"/>
  <c r="H118" i="4" s="1"/>
  <c r="J117" i="4"/>
  <c r="M109" i="2"/>
  <c r="F110" i="2"/>
  <c r="G110" i="2"/>
  <c r="E119" i="4" l="1"/>
  <c r="D119" i="4"/>
  <c r="F119" i="4" s="1"/>
  <c r="H119" i="4" s="1"/>
  <c r="J118" i="4"/>
  <c r="H110" i="2"/>
  <c r="J110" i="2" s="1"/>
  <c r="K110" i="2" s="1"/>
  <c r="E120" i="4" l="1"/>
  <c r="J119" i="4"/>
  <c r="D120" i="4"/>
  <c r="F120" i="4" s="1"/>
  <c r="H120" i="4" s="1"/>
  <c r="M110" i="2"/>
  <c r="F111" i="2"/>
  <c r="G111" i="2"/>
  <c r="D121" i="4" l="1"/>
  <c r="J120" i="4"/>
  <c r="E121" i="4"/>
  <c r="H111" i="2"/>
  <c r="J111" i="2" s="1"/>
  <c r="K111" i="2" s="1"/>
  <c r="F121" i="4" l="1"/>
  <c r="H121" i="4" s="1"/>
  <c r="F112" i="2"/>
  <c r="M111" i="2"/>
  <c r="G112" i="2"/>
  <c r="J121" i="4" l="1"/>
  <c r="D122" i="4"/>
  <c r="E122" i="4"/>
  <c r="H112" i="2"/>
  <c r="J112" i="2" s="1"/>
  <c r="F122" i="4" l="1"/>
  <c r="H122" i="4" s="1"/>
  <c r="F113" i="2"/>
  <c r="K112" i="2"/>
  <c r="G113" i="2"/>
  <c r="H113" i="2" s="1"/>
  <c r="J113" i="2" s="1"/>
  <c r="K113" i="2" s="1"/>
  <c r="M112" i="2"/>
  <c r="J122" i="4" l="1"/>
  <c r="E123" i="4"/>
  <c r="D123" i="4"/>
  <c r="F123" i="4" s="1"/>
  <c r="H123" i="4" s="1"/>
  <c r="M113" i="2"/>
  <c r="F114" i="2"/>
  <c r="G114" i="2"/>
  <c r="J123" i="4" l="1"/>
  <c r="D124" i="4"/>
  <c r="E124" i="4"/>
  <c r="H114" i="2"/>
  <c r="J114" i="2" s="1"/>
  <c r="K114" i="2" s="1"/>
  <c r="F124" i="4" l="1"/>
  <c r="H124" i="4" s="1"/>
  <c r="M114" i="2"/>
  <c r="G115" i="2"/>
  <c r="F115" i="2"/>
  <c r="E125" i="4" l="1"/>
  <c r="J124" i="4"/>
  <c r="D125" i="4"/>
  <c r="F125" i="4" s="1"/>
  <c r="H125" i="4" s="1"/>
  <c r="H115" i="2"/>
  <c r="J115" i="2" s="1"/>
  <c r="J125" i="4" l="1"/>
  <c r="D126" i="4"/>
  <c r="E126" i="4"/>
  <c r="M115" i="2"/>
  <c r="K115" i="2"/>
  <c r="F116" i="2"/>
  <c r="G116" i="2"/>
  <c r="F126" i="4" l="1"/>
  <c r="H126" i="4" s="1"/>
  <c r="H116" i="2"/>
  <c r="J116" i="2" s="1"/>
  <c r="J126" i="4" l="1"/>
  <c r="D127" i="4"/>
  <c r="E127" i="4"/>
  <c r="F117" i="2"/>
  <c r="K116" i="2"/>
  <c r="M116" i="2"/>
  <c r="G117" i="2"/>
  <c r="H117" i="2" s="1"/>
  <c r="J117" i="2" s="1"/>
  <c r="K117" i="2" s="1"/>
  <c r="F127" i="4" l="1"/>
  <c r="H127" i="4" s="1"/>
  <c r="G118" i="2"/>
  <c r="M117" i="2"/>
  <c r="F118" i="2"/>
  <c r="D128" i="4" l="1"/>
  <c r="J127" i="4"/>
  <c r="E128" i="4"/>
  <c r="H118" i="2"/>
  <c r="J118" i="2" s="1"/>
  <c r="F128" i="4" l="1"/>
  <c r="H128" i="4" s="1"/>
  <c r="M118" i="2"/>
  <c r="K118" i="2"/>
  <c r="G119" i="2"/>
  <c r="F119" i="2"/>
  <c r="D129" i="4" l="1"/>
  <c r="J128" i="4"/>
  <c r="E129" i="4"/>
  <c r="H119" i="2"/>
  <c r="J119" i="2" s="1"/>
  <c r="F129" i="4" l="1"/>
  <c r="H129" i="4" s="1"/>
  <c r="F120" i="2"/>
  <c r="K119" i="2"/>
  <c r="M119" i="2"/>
  <c r="G120" i="2"/>
  <c r="H120" i="2" s="1"/>
  <c r="J120" i="2" s="1"/>
  <c r="K120" i="2" s="1"/>
  <c r="J129" i="4" l="1"/>
  <c r="E130" i="4"/>
  <c r="D130" i="4"/>
  <c r="F130" i="4" s="1"/>
  <c r="H130" i="4" s="1"/>
  <c r="M120" i="2"/>
  <c r="F121" i="2"/>
  <c r="G121" i="2"/>
  <c r="E131" i="4" l="1"/>
  <c r="J130" i="4"/>
  <c r="D131" i="4"/>
  <c r="F131" i="4" s="1"/>
  <c r="H131" i="4" s="1"/>
  <c r="H121" i="2"/>
  <c r="J121" i="2" s="1"/>
  <c r="K121" i="2" s="1"/>
  <c r="J131" i="4" l="1"/>
  <c r="E132" i="4"/>
  <c r="D132" i="4"/>
  <c r="F132" i="4" s="1"/>
  <c r="H132" i="4" s="1"/>
  <c r="M121" i="2"/>
  <c r="F122" i="2"/>
  <c r="G122" i="2"/>
  <c r="E133" i="4" l="1"/>
  <c r="D133" i="4"/>
  <c r="F133" i="4" s="1"/>
  <c r="H133" i="4" s="1"/>
  <c r="J132" i="4"/>
  <c r="H122" i="2"/>
  <c r="J122" i="2" s="1"/>
  <c r="K122" i="2" s="1"/>
  <c r="J133" i="4" l="1"/>
  <c r="D134" i="4"/>
  <c r="E134" i="4"/>
  <c r="M122" i="2"/>
  <c r="F123" i="2"/>
  <c r="G123" i="2"/>
  <c r="F134" i="4" l="1"/>
  <c r="H134" i="4" s="1"/>
  <c r="H123" i="2"/>
  <c r="J123" i="2" s="1"/>
  <c r="K123" i="2" s="1"/>
  <c r="D135" i="4" l="1"/>
  <c r="J134" i="4"/>
  <c r="E135" i="4"/>
  <c r="M123" i="2"/>
  <c r="F124" i="2"/>
  <c r="G124" i="2"/>
  <c r="F135" i="4" l="1"/>
  <c r="H135" i="4" s="1"/>
  <c r="H124" i="2"/>
  <c r="J124" i="2" s="1"/>
  <c r="K124" i="2" s="1"/>
  <c r="E136" i="4" l="1"/>
  <c r="D136" i="4"/>
  <c r="F136" i="4" s="1"/>
  <c r="H136" i="4" s="1"/>
  <c r="J135" i="4"/>
  <c r="M124" i="2"/>
  <c r="F125" i="2"/>
  <c r="G125" i="2"/>
  <c r="D137" i="4" l="1"/>
  <c r="E137" i="4"/>
  <c r="F137" i="4" s="1"/>
  <c r="H137" i="4" s="1"/>
  <c r="J136" i="4"/>
  <c r="H125" i="2"/>
  <c r="J125" i="2" s="1"/>
  <c r="K125" i="2" s="1"/>
  <c r="J137" i="4" l="1"/>
  <c r="D138" i="4"/>
  <c r="E138" i="4"/>
  <c r="M125" i="2"/>
  <c r="F126" i="2"/>
  <c r="G126" i="2"/>
  <c r="F138" i="4" l="1"/>
  <c r="H138" i="4" s="1"/>
  <c r="H126" i="2"/>
  <c r="J126" i="2" s="1"/>
  <c r="K126" i="2" s="1"/>
  <c r="D139" i="4" l="1"/>
  <c r="J138" i="4"/>
  <c r="E139" i="4"/>
  <c r="M126" i="2"/>
  <c r="F127" i="2"/>
  <c r="G127" i="2"/>
  <c r="F139" i="4" l="1"/>
  <c r="H139" i="4" s="1"/>
  <c r="H127" i="2"/>
  <c r="J127" i="2" s="1"/>
  <c r="K127" i="2" s="1"/>
  <c r="J139" i="4" l="1"/>
  <c r="D140" i="4"/>
  <c r="E140" i="4"/>
  <c r="G128" i="2"/>
  <c r="F128" i="2"/>
  <c r="M127" i="2"/>
  <c r="F140" i="4" l="1"/>
  <c r="H140" i="4" s="1"/>
  <c r="H128" i="2"/>
  <c r="J128" i="2" s="1"/>
  <c r="D141" i="4" l="1"/>
  <c r="E141" i="4"/>
  <c r="J140" i="4"/>
  <c r="F129" i="2"/>
  <c r="K128" i="2"/>
  <c r="M128" i="2"/>
  <c r="G129" i="2"/>
  <c r="H129" i="2" s="1"/>
  <c r="J129" i="2" s="1"/>
  <c r="F141" i="4" l="1"/>
  <c r="H141" i="4" s="1"/>
  <c r="M129" i="2"/>
  <c r="K129" i="2"/>
  <c r="F130" i="2"/>
  <c r="G130" i="2"/>
  <c r="D142" i="4" l="1"/>
  <c r="J141" i="4"/>
  <c r="E142" i="4"/>
  <c r="H130" i="2"/>
  <c r="J130" i="2" s="1"/>
  <c r="F142" i="4" l="1"/>
  <c r="H142" i="4" s="1"/>
  <c r="F131" i="2"/>
  <c r="K130" i="2"/>
  <c r="M130" i="2"/>
  <c r="G131" i="2"/>
  <c r="H131" i="2" s="1"/>
  <c r="J131" i="2" s="1"/>
  <c r="E143" i="4" l="1"/>
  <c r="D143" i="4"/>
  <c r="F143" i="4" s="1"/>
  <c r="H143" i="4" s="1"/>
  <c r="J142" i="4"/>
  <c r="M131" i="2"/>
  <c r="K131" i="2"/>
  <c r="F132" i="2"/>
  <c r="G132" i="2"/>
  <c r="D144" i="4" l="1"/>
  <c r="J143" i="4"/>
  <c r="E144" i="4"/>
  <c r="H132" i="2"/>
  <c r="J132" i="2" s="1"/>
  <c r="F144" i="4" l="1"/>
  <c r="H144" i="4" s="1"/>
  <c r="J144" i="4" s="1"/>
  <c r="F133" i="2"/>
  <c r="K132" i="2"/>
  <c r="M132" i="2"/>
  <c r="G133" i="2"/>
  <c r="H133" i="2" s="1"/>
  <c r="J133" i="2" s="1"/>
  <c r="K133" i="2" s="1"/>
  <c r="D145" i="4" l="1"/>
  <c r="E145" i="4"/>
  <c r="F134" i="2"/>
  <c r="M133" i="2"/>
  <c r="G134" i="2"/>
  <c r="H134" i="2" s="1"/>
  <c r="J134" i="2" s="1"/>
  <c r="G135" i="2"/>
  <c r="F135" i="2"/>
  <c r="F145" i="4" l="1"/>
  <c r="H145" i="4" s="1"/>
  <c r="M134" i="2"/>
  <c r="K134" i="2"/>
  <c r="H135" i="2"/>
  <c r="J135" i="2" s="1"/>
  <c r="D146" i="4" l="1"/>
  <c r="J145" i="4"/>
  <c r="E146" i="4"/>
  <c r="M135" i="2"/>
  <c r="K135" i="2"/>
  <c r="F136" i="2"/>
  <c r="G136" i="2"/>
  <c r="F146" i="4" l="1"/>
  <c r="H146" i="4" s="1"/>
  <c r="H136" i="2"/>
  <c r="J136" i="2" s="1"/>
  <c r="D147" i="4" l="1"/>
  <c r="E147" i="4"/>
  <c r="J146" i="4"/>
  <c r="G137" i="2"/>
  <c r="K136" i="2"/>
  <c r="M136" i="2"/>
  <c r="F137" i="2"/>
  <c r="H137" i="2" s="1"/>
  <c r="J137" i="2" s="1"/>
  <c r="F147" i="4" l="1"/>
  <c r="H147" i="4" s="1"/>
  <c r="F138" i="2"/>
  <c r="K137" i="2"/>
  <c r="G138" i="2"/>
  <c r="H138" i="2" s="1"/>
  <c r="J138" i="2" s="1"/>
  <c r="K138" i="2" s="1"/>
  <c r="M137" i="2"/>
  <c r="E148" i="4" l="1"/>
  <c r="D148" i="4"/>
  <c r="J147" i="4"/>
  <c r="M138" i="2"/>
  <c r="F139" i="2"/>
  <c r="G139" i="2"/>
  <c r="F148" i="4" l="1"/>
  <c r="H148" i="4" s="1"/>
  <c r="H139" i="2"/>
  <c r="J139" i="2" s="1"/>
  <c r="J148" i="4" l="1"/>
  <c r="E149" i="4"/>
  <c r="D149" i="4"/>
  <c r="F149" i="4" s="1"/>
  <c r="H149" i="4" s="1"/>
  <c r="F140" i="2"/>
  <c r="K139" i="2"/>
  <c r="G140" i="2"/>
  <c r="H140" i="2" s="1"/>
  <c r="J140" i="2" s="1"/>
  <c r="M139" i="2"/>
  <c r="D150" i="4" l="1"/>
  <c r="J149" i="4"/>
  <c r="E150" i="4"/>
  <c r="M140" i="2"/>
  <c r="K140" i="2"/>
  <c r="F141" i="2"/>
  <c r="G141" i="2"/>
  <c r="F150" i="4" l="1"/>
  <c r="H150" i="4" s="1"/>
  <c r="H141" i="2"/>
  <c r="J141" i="2" s="1"/>
  <c r="E151" i="4" l="1"/>
  <c r="D151" i="4"/>
  <c r="J150" i="4"/>
  <c r="M141" i="2"/>
  <c r="K141" i="2"/>
  <c r="G142" i="2"/>
  <c r="F142" i="2"/>
  <c r="F151" i="4" l="1"/>
  <c r="H151" i="4" s="1"/>
  <c r="H142" i="2"/>
  <c r="J142" i="2" s="1"/>
  <c r="D152" i="4" l="1"/>
  <c r="F152" i="4" s="1"/>
  <c r="H152" i="4" s="1"/>
  <c r="J151" i="4"/>
  <c r="E152" i="4"/>
  <c r="M142" i="2"/>
  <c r="K142" i="2"/>
  <c r="G143" i="2"/>
  <c r="F143" i="2"/>
  <c r="H143" i="2"/>
  <c r="J143" i="2" s="1"/>
  <c r="K143" i="2" s="1"/>
  <c r="E153" i="4" l="1"/>
  <c r="J152" i="4"/>
  <c r="D153" i="4"/>
  <c r="F153" i="4" s="1"/>
  <c r="H153" i="4" s="1"/>
  <c r="G144" i="2"/>
  <c r="M143" i="2"/>
  <c r="F144" i="2"/>
  <c r="D154" i="4" l="1"/>
  <c r="E154" i="4"/>
  <c r="F154" i="4" s="1"/>
  <c r="H154" i="4" s="1"/>
  <c r="J153" i="4"/>
  <c r="H144" i="2"/>
  <c r="J144" i="2" s="1"/>
  <c r="K144" i="2" s="1"/>
  <c r="D155" i="4" l="1"/>
  <c r="E155" i="4"/>
  <c r="J154" i="4"/>
  <c r="M144" i="2"/>
  <c r="F145" i="2"/>
  <c r="G145" i="2"/>
  <c r="F155" i="4" l="1"/>
  <c r="H155" i="4" s="1"/>
  <c r="H145" i="2"/>
  <c r="J145" i="2" s="1"/>
  <c r="E156" i="4" l="1"/>
  <c r="J155" i="4"/>
  <c r="D156" i="4"/>
  <c r="F156" i="4" s="1"/>
  <c r="H156" i="4" s="1"/>
  <c r="F146" i="2"/>
  <c r="K145" i="2"/>
  <c r="M145" i="2"/>
  <c r="G146" i="2"/>
  <c r="H146" i="2" s="1"/>
  <c r="J146" i="2" s="1"/>
  <c r="E157" i="4" l="1"/>
  <c r="D157" i="4"/>
  <c r="F157" i="4" s="1"/>
  <c r="H157" i="4" s="1"/>
  <c r="J156" i="4"/>
  <c r="G147" i="2"/>
  <c r="K146" i="2"/>
  <c r="F147" i="2"/>
  <c r="H147" i="2" s="1"/>
  <c r="J147" i="2" s="1"/>
  <c r="M146" i="2"/>
  <c r="E158" i="4" l="1"/>
  <c r="J157" i="4"/>
  <c r="D158" i="4"/>
  <c r="F158" i="4" s="1"/>
  <c r="H158" i="4" s="1"/>
  <c r="M147" i="2"/>
  <c r="K147" i="2"/>
  <c r="F148" i="2"/>
  <c r="G148" i="2"/>
  <c r="D159" i="4" l="1"/>
  <c r="E159" i="4"/>
  <c r="F159" i="4" s="1"/>
  <c r="H159" i="4" s="1"/>
  <c r="J158" i="4"/>
  <c r="H148" i="2"/>
  <c r="J148" i="2" s="1"/>
  <c r="J159" i="4" l="1"/>
  <c r="E160" i="4"/>
  <c r="D160" i="4"/>
  <c r="F160" i="4" s="1"/>
  <c r="H160" i="4" s="1"/>
  <c r="F149" i="2"/>
  <c r="K148" i="2"/>
  <c r="M148" i="2"/>
  <c r="G149" i="2"/>
  <c r="H149" i="2" s="1"/>
  <c r="J149" i="2" s="1"/>
  <c r="E161" i="4" l="1"/>
  <c r="D161" i="4"/>
  <c r="F161" i="4" s="1"/>
  <c r="H161" i="4" s="1"/>
  <c r="J160" i="4"/>
  <c r="G150" i="2"/>
  <c r="K149" i="2"/>
  <c r="F150" i="2"/>
  <c r="M149" i="2"/>
  <c r="H150" i="2"/>
  <c r="J150" i="2" s="1"/>
  <c r="J161" i="4" l="1"/>
  <c r="D162" i="4"/>
  <c r="F162" i="4" s="1"/>
  <c r="H162" i="4" s="1"/>
  <c r="E162" i="4"/>
  <c r="M150" i="2"/>
  <c r="K150" i="2"/>
  <c r="G151" i="2"/>
  <c r="F151" i="2"/>
  <c r="E163" i="4" l="1"/>
  <c r="D163" i="4"/>
  <c r="F163" i="4" s="1"/>
  <c r="H163" i="4" s="1"/>
  <c r="J162" i="4"/>
  <c r="H151" i="2"/>
  <c r="J151" i="2" s="1"/>
  <c r="D164" i="4" l="1"/>
  <c r="J163" i="4"/>
  <c r="E164" i="4"/>
  <c r="M151" i="2"/>
  <c r="K151" i="2"/>
  <c r="G152" i="2"/>
  <c r="F152" i="2"/>
  <c r="F164" i="4" l="1"/>
  <c r="H164" i="4" s="1"/>
  <c r="H152" i="2"/>
  <c r="J152" i="2" s="1"/>
  <c r="J164" i="4" l="1"/>
  <c r="D165" i="4"/>
  <c r="E165" i="4"/>
  <c r="F153" i="2"/>
  <c r="K152" i="2"/>
  <c r="G153" i="2"/>
  <c r="H153" i="2" s="1"/>
  <c r="J153" i="2" s="1"/>
  <c r="M152" i="2"/>
  <c r="F165" i="4" l="1"/>
  <c r="H165" i="4" s="1"/>
  <c r="G154" i="2"/>
  <c r="K153" i="2"/>
  <c r="F154" i="2"/>
  <c r="H154" i="2" s="1"/>
  <c r="J154" i="2" s="1"/>
  <c r="F155" i="2" s="1"/>
  <c r="M153" i="2"/>
  <c r="E166" i="4" l="1"/>
  <c r="D166" i="4"/>
  <c r="F166" i="4" s="1"/>
  <c r="H166" i="4" s="1"/>
  <c r="J165" i="4"/>
  <c r="G155" i="2"/>
  <c r="H155" i="2" s="1"/>
  <c r="J155" i="2" s="1"/>
  <c r="K154" i="2"/>
  <c r="M154" i="2"/>
  <c r="D167" i="4" l="1"/>
  <c r="J166" i="4"/>
  <c r="E167" i="4"/>
  <c r="F167" i="4" s="1"/>
  <c r="H167" i="4" s="1"/>
  <c r="G156" i="2"/>
  <c r="K155" i="2"/>
  <c r="M155" i="2"/>
  <c r="F156" i="2"/>
  <c r="H156" i="2" s="1"/>
  <c r="J156" i="2" s="1"/>
  <c r="G157" i="2"/>
  <c r="F157" i="2"/>
  <c r="J167" i="4" l="1"/>
  <c r="E168" i="4"/>
  <c r="D168" i="4"/>
  <c r="F168" i="4" s="1"/>
  <c r="H168" i="4" s="1"/>
  <c r="M156" i="2"/>
  <c r="K156" i="2"/>
  <c r="H157" i="2"/>
  <c r="J157" i="2" s="1"/>
  <c r="E169" i="4" l="1"/>
  <c r="J168" i="4"/>
  <c r="D169" i="4"/>
  <c r="M157" i="2"/>
  <c r="K157" i="2"/>
  <c r="F158" i="2"/>
  <c r="G158" i="2"/>
  <c r="F169" i="4" l="1"/>
  <c r="H169" i="4" s="1"/>
  <c r="H158" i="2"/>
  <c r="J158" i="2" s="1"/>
  <c r="E170" i="4" l="1"/>
  <c r="D170" i="4"/>
  <c r="F170" i="4" s="1"/>
  <c r="H170" i="4" s="1"/>
  <c r="J169" i="4"/>
  <c r="F159" i="2"/>
  <c r="K158" i="2"/>
  <c r="M158" i="2"/>
  <c r="G159" i="2"/>
  <c r="H159" i="2" s="1"/>
  <c r="J159" i="2" s="1"/>
  <c r="E171" i="4" l="1"/>
  <c r="J170" i="4"/>
  <c r="D171" i="4"/>
  <c r="F160" i="2"/>
  <c r="K159" i="2"/>
  <c r="M159" i="2"/>
  <c r="G160" i="2"/>
  <c r="H160" i="2" s="1"/>
  <c r="J160" i="2" s="1"/>
  <c r="F171" i="4" l="1"/>
  <c r="H171" i="4" s="1"/>
  <c r="M160" i="2"/>
  <c r="K160" i="2"/>
  <c r="G161" i="2"/>
  <c r="F161" i="2"/>
  <c r="E172" i="4" l="1"/>
  <c r="J171" i="4"/>
  <c r="D172" i="4"/>
  <c r="F172" i="4" s="1"/>
  <c r="H172" i="4" s="1"/>
  <c r="H161" i="2"/>
  <c r="J161" i="2" s="1"/>
  <c r="D173" i="4" l="1"/>
  <c r="J172" i="4"/>
  <c r="E173" i="4"/>
  <c r="M161" i="2"/>
  <c r="K161" i="2"/>
  <c r="G162" i="2"/>
  <c r="F162" i="2"/>
  <c r="F173" i="4" l="1"/>
  <c r="H173" i="4" s="1"/>
  <c r="H162" i="2"/>
  <c r="J162" i="2" s="1"/>
  <c r="E174" i="4" l="1"/>
  <c r="J173" i="4"/>
  <c r="D174" i="4"/>
  <c r="F174" i="4" s="1"/>
  <c r="H174" i="4" s="1"/>
  <c r="M162" i="2"/>
  <c r="K162" i="2"/>
  <c r="G163" i="2"/>
  <c r="F163" i="2"/>
  <c r="D175" i="4" l="1"/>
  <c r="F175" i="4" s="1"/>
  <c r="H175" i="4" s="1"/>
  <c r="J174" i="4"/>
  <c r="E175" i="4"/>
  <c r="H163" i="2"/>
  <c r="J163" i="2" s="1"/>
  <c r="E176" i="4" l="1"/>
  <c r="J175" i="4"/>
  <c r="D176" i="4"/>
  <c r="F176" i="4" s="1"/>
  <c r="H176" i="4" s="1"/>
  <c r="G164" i="2"/>
  <c r="K163" i="2"/>
  <c r="F164" i="2"/>
  <c r="H164" i="2" s="1"/>
  <c r="J164" i="2" s="1"/>
  <c r="M163" i="2"/>
  <c r="D177" i="4" l="1"/>
  <c r="J176" i="4"/>
  <c r="E177" i="4"/>
  <c r="M164" i="2"/>
  <c r="K164" i="2"/>
  <c r="G165" i="2"/>
  <c r="F165" i="2"/>
  <c r="H165" i="2"/>
  <c r="J165" i="2" s="1"/>
  <c r="K165" i="2" s="1"/>
  <c r="F177" i="4" l="1"/>
  <c r="H177" i="4" s="1"/>
  <c r="M165" i="2"/>
  <c r="F166" i="2"/>
  <c r="G166" i="2"/>
  <c r="E178" i="4" l="1"/>
  <c r="D178" i="4"/>
  <c r="F178" i="4" s="1"/>
  <c r="H178" i="4" s="1"/>
  <c r="J177" i="4"/>
  <c r="H166" i="2"/>
  <c r="J166" i="2" s="1"/>
  <c r="K166" i="2" s="1"/>
  <c r="D179" i="4" l="1"/>
  <c r="E179" i="4"/>
  <c r="J178" i="4"/>
  <c r="F167" i="2"/>
  <c r="G167" i="2"/>
  <c r="M166" i="2"/>
  <c r="F179" i="4" l="1"/>
  <c r="H179" i="4" s="1"/>
  <c r="H167" i="2"/>
  <c r="J167" i="2" s="1"/>
  <c r="K167" i="2" s="1"/>
  <c r="D180" i="4" l="1"/>
  <c r="F180" i="4" s="1"/>
  <c r="H180" i="4" s="1"/>
  <c r="J179" i="4"/>
  <c r="E180" i="4"/>
  <c r="F168" i="2"/>
  <c r="G168" i="2"/>
  <c r="M167" i="2"/>
  <c r="D181" i="4" l="1"/>
  <c r="J180" i="4"/>
  <c r="E181" i="4"/>
  <c r="H168" i="2"/>
  <c r="J168" i="2" s="1"/>
  <c r="K168" i="2" s="1"/>
  <c r="F181" i="4" l="1"/>
  <c r="H181" i="4" s="1"/>
  <c r="M168" i="2"/>
  <c r="F169" i="2"/>
  <c r="G169" i="2"/>
  <c r="D182" i="4" l="1"/>
  <c r="F182" i="4" s="1"/>
  <c r="H182" i="4" s="1"/>
  <c r="J181" i="4"/>
  <c r="E182" i="4"/>
  <c r="H169" i="2"/>
  <c r="J169" i="2" s="1"/>
  <c r="K169" i="2" s="1"/>
  <c r="E183" i="4" l="1"/>
  <c r="J182" i="4"/>
  <c r="D183" i="4"/>
  <c r="M169" i="2"/>
  <c r="G170" i="2"/>
  <c r="F170" i="2"/>
  <c r="F183" i="4" l="1"/>
  <c r="H183" i="4" s="1"/>
  <c r="H170" i="2"/>
  <c r="J170" i="2" s="1"/>
  <c r="G171" i="2" s="1"/>
  <c r="D184" i="4" l="1"/>
  <c r="J183" i="4"/>
  <c r="E184" i="4"/>
  <c r="F171" i="2"/>
  <c r="K170" i="2"/>
  <c r="M170" i="2"/>
  <c r="H171" i="2"/>
  <c r="J171" i="2" s="1"/>
  <c r="K171" i="2" s="1"/>
  <c r="F184" i="4" l="1"/>
  <c r="H184" i="4" s="1"/>
  <c r="M171" i="2"/>
  <c r="G172" i="2"/>
  <c r="F172" i="2"/>
  <c r="J184" i="4" l="1"/>
  <c r="D185" i="4"/>
  <c r="F185" i="4" s="1"/>
  <c r="H185" i="4" s="1"/>
  <c r="E185" i="4"/>
  <c r="H172" i="2"/>
  <c r="J172" i="2" s="1"/>
  <c r="J185" i="4" l="1"/>
  <c r="E186" i="4"/>
  <c r="D186" i="4"/>
  <c r="G173" i="2"/>
  <c r="K172" i="2"/>
  <c r="M172" i="2"/>
  <c r="F173" i="2"/>
  <c r="F186" i="4" l="1"/>
  <c r="H186" i="4" s="1"/>
  <c r="H173" i="2"/>
  <c r="J173" i="2" s="1"/>
  <c r="K173" i="2" s="1"/>
  <c r="D187" i="4" l="1"/>
  <c r="J186" i="4"/>
  <c r="E187" i="4"/>
  <c r="F187" i="4" s="1"/>
  <c r="H187" i="4" s="1"/>
  <c r="F174" i="2"/>
  <c r="M173" i="2"/>
  <c r="G174" i="2"/>
  <c r="D188" i="4" l="1"/>
  <c r="J187" i="4"/>
  <c r="E188" i="4"/>
  <c r="H174" i="2"/>
  <c r="J174" i="2" s="1"/>
  <c r="F188" i="4" l="1"/>
  <c r="H188" i="4" s="1"/>
  <c r="G175" i="2"/>
  <c r="F175" i="2"/>
  <c r="M174" i="2"/>
  <c r="K174" i="2"/>
  <c r="E189" i="4" l="1"/>
  <c r="D189" i="4"/>
  <c r="F189" i="4" s="1"/>
  <c r="H189" i="4" s="1"/>
  <c r="J188" i="4"/>
  <c r="H175" i="2"/>
  <c r="J175" i="2" s="1"/>
  <c r="E190" i="4" l="1"/>
  <c r="D190" i="4"/>
  <c r="F190" i="4" s="1"/>
  <c r="H190" i="4" s="1"/>
  <c r="J189" i="4"/>
  <c r="G176" i="2"/>
  <c r="F176" i="2"/>
  <c r="H176" i="2" s="1"/>
  <c r="J176" i="2" s="1"/>
  <c r="K175" i="2"/>
  <c r="M175" i="2"/>
  <c r="E191" i="4" l="1"/>
  <c r="J190" i="4"/>
  <c r="D191" i="4"/>
  <c r="F191" i="4" s="1"/>
  <c r="H191" i="4" s="1"/>
  <c r="M176" i="2"/>
  <c r="K176" i="2"/>
  <c r="F177" i="2"/>
  <c r="G177" i="2"/>
  <c r="E192" i="4" l="1"/>
  <c r="D192" i="4"/>
  <c r="F192" i="4" s="1"/>
  <c r="H192" i="4" s="1"/>
  <c r="J191" i="4"/>
  <c r="H177" i="2"/>
  <c r="J177" i="2" s="1"/>
  <c r="D193" i="4" l="1"/>
  <c r="E193" i="4"/>
  <c r="J192" i="4"/>
  <c r="K177" i="2"/>
  <c r="M177" i="2"/>
  <c r="G178" i="2"/>
  <c r="F178" i="2"/>
  <c r="F193" i="4" l="1"/>
  <c r="H193" i="4" s="1"/>
  <c r="H178" i="2"/>
  <c r="J178" i="2" s="1"/>
  <c r="D194" i="4" l="1"/>
  <c r="E194" i="4"/>
  <c r="J193" i="4"/>
  <c r="M178" i="2"/>
  <c r="K178" i="2"/>
  <c r="F179" i="2"/>
  <c r="G179" i="2"/>
  <c r="H179" i="2" s="1"/>
  <c r="J179" i="2" s="1"/>
  <c r="F194" i="4" l="1"/>
  <c r="H194" i="4" s="1"/>
  <c r="K179" i="2"/>
  <c r="M179" i="2"/>
  <c r="F180" i="2"/>
  <c r="G180" i="2"/>
  <c r="J194" i="4" l="1"/>
  <c r="D195" i="4"/>
  <c r="E195" i="4"/>
  <c r="H180" i="2"/>
  <c r="J180" i="2" s="1"/>
  <c r="F195" i="4" l="1"/>
  <c r="H195" i="4" s="1"/>
  <c r="K180" i="2"/>
  <c r="M180" i="2"/>
  <c r="G181" i="2"/>
  <c r="F181" i="2"/>
  <c r="H181" i="2" s="1"/>
  <c r="J181" i="2" s="1"/>
  <c r="E196" i="4" l="1"/>
  <c r="D196" i="4"/>
  <c r="F196" i="4" s="1"/>
  <c r="H196" i="4" s="1"/>
  <c r="J195" i="4"/>
  <c r="M181" i="2"/>
  <c r="K181" i="2"/>
  <c r="F182" i="2"/>
  <c r="G182" i="2"/>
  <c r="E197" i="4" l="1"/>
  <c r="J196" i="4"/>
  <c r="D197" i="4"/>
  <c r="F197" i="4" s="1"/>
  <c r="H197" i="4" s="1"/>
  <c r="H182" i="2"/>
  <c r="J182" i="2" s="1"/>
  <c r="J197" i="4" l="1"/>
  <c r="D198" i="4"/>
  <c r="E198" i="4"/>
  <c r="M182" i="2"/>
  <c r="K182" i="2"/>
  <c r="G183" i="2"/>
  <c r="F183" i="2"/>
  <c r="H183" i="2" l="1"/>
  <c r="J183" i="2" s="1"/>
  <c r="F198" i="4"/>
  <c r="H198" i="4" s="1"/>
  <c r="G184" i="2"/>
  <c r="K183" i="2"/>
  <c r="M183" i="2"/>
  <c r="F184" i="2"/>
  <c r="H184" i="2" s="1"/>
  <c r="J184" i="2" s="1"/>
  <c r="D199" i="4" l="1"/>
  <c r="J198" i="4"/>
  <c r="E199" i="4"/>
  <c r="K184" i="2"/>
  <c r="G185" i="2"/>
  <c r="F185" i="2"/>
  <c r="H185" i="2" s="1"/>
  <c r="J185" i="2" s="1"/>
  <c r="M184" i="2"/>
  <c r="F199" i="4" l="1"/>
  <c r="H199" i="4" s="1"/>
  <c r="K185" i="2"/>
  <c r="F186" i="2"/>
  <c r="G186" i="2"/>
  <c r="M185" i="2"/>
  <c r="D200" i="4" l="1"/>
  <c r="J199" i="4"/>
  <c r="E200" i="4"/>
  <c r="H186" i="2"/>
  <c r="J186" i="2" s="1"/>
  <c r="F200" i="4" l="1"/>
  <c r="H200" i="4" s="1"/>
  <c r="K186" i="2"/>
  <c r="M186" i="2"/>
  <c r="G187" i="2"/>
  <c r="F187" i="2"/>
  <c r="H187" i="2" s="1"/>
  <c r="J187" i="2" s="1"/>
  <c r="M187" i="2" s="1"/>
  <c r="K187" i="2"/>
  <c r="F188" i="2"/>
  <c r="G188" i="2"/>
  <c r="E201" i="4" l="1"/>
  <c r="J200" i="4"/>
  <c r="D201" i="4"/>
  <c r="F201" i="4" s="1"/>
  <c r="H201" i="4" s="1"/>
  <c r="H188" i="2"/>
  <c r="J188" i="2" s="1"/>
  <c r="E202" i="4" l="1"/>
  <c r="J201" i="4"/>
  <c r="D202" i="4"/>
  <c r="F202" i="4" s="1"/>
  <c r="H202" i="4" s="1"/>
  <c r="G189" i="2"/>
  <c r="K188" i="2"/>
  <c r="M188" i="2"/>
  <c r="F189" i="2"/>
  <c r="H189" i="2" s="1"/>
  <c r="J189" i="2" s="1"/>
  <c r="D203" i="4" l="1"/>
  <c r="J202" i="4"/>
  <c r="E203" i="4"/>
  <c r="F203" i="4" s="1"/>
  <c r="H203" i="4" s="1"/>
  <c r="M189" i="2"/>
  <c r="K189" i="2"/>
  <c r="F190" i="2"/>
  <c r="G190" i="2"/>
  <c r="E204" i="4" l="1"/>
  <c r="D204" i="4"/>
  <c r="F204" i="4" s="1"/>
  <c r="H204" i="4" s="1"/>
  <c r="J203" i="4"/>
  <c r="H190" i="2"/>
  <c r="J190" i="2" s="1"/>
  <c r="J204" i="4" l="1"/>
  <c r="E205" i="4"/>
  <c r="D205" i="4"/>
  <c r="F205" i="4" s="1"/>
  <c r="H205" i="4" s="1"/>
  <c r="M190" i="2"/>
  <c r="K190" i="2"/>
  <c r="G191" i="2"/>
  <c r="F191" i="2"/>
  <c r="D206" i="4" l="1"/>
  <c r="J205" i="4"/>
  <c r="E206" i="4"/>
  <c r="H191" i="2"/>
  <c r="J191" i="2" s="1"/>
  <c r="F206" i="4" l="1"/>
  <c r="H206" i="4" s="1"/>
  <c r="F192" i="2"/>
  <c r="K191" i="2"/>
  <c r="M191" i="2"/>
  <c r="G192" i="2"/>
  <c r="H192" i="2" s="1"/>
  <c r="J192" i="2" s="1"/>
  <c r="K192" i="2" s="1"/>
  <c r="E207" i="4" l="1"/>
  <c r="J206" i="4"/>
  <c r="D207" i="4"/>
  <c r="F207" i="4" s="1"/>
  <c r="H207" i="4" s="1"/>
  <c r="M192" i="2"/>
  <c r="F193" i="2"/>
  <c r="G193" i="2"/>
  <c r="J207" i="4" l="1"/>
  <c r="D208" i="4"/>
  <c r="E208" i="4"/>
  <c r="H193" i="2"/>
  <c r="J193" i="2" s="1"/>
  <c r="G194" i="2"/>
  <c r="F208" i="4" l="1"/>
  <c r="H208" i="4" s="1"/>
  <c r="F194" i="2"/>
  <c r="H194" i="2" s="1"/>
  <c r="J194" i="2" s="1"/>
  <c r="K193" i="2"/>
  <c r="M193" i="2"/>
  <c r="E209" i="4" l="1"/>
  <c r="D209" i="4"/>
  <c r="F209" i="4" s="1"/>
  <c r="H209" i="4" s="1"/>
  <c r="J208" i="4"/>
  <c r="K194" i="2"/>
  <c r="F195" i="2"/>
  <c r="G195" i="2"/>
  <c r="M194" i="2"/>
  <c r="H195" i="2"/>
  <c r="J195" i="2" s="1"/>
  <c r="K195" i="2" s="1"/>
  <c r="D210" i="4" l="1"/>
  <c r="E210" i="4"/>
  <c r="J209" i="4"/>
  <c r="M195" i="2"/>
  <c r="F196" i="2"/>
  <c r="G196" i="2"/>
  <c r="F210" i="4" l="1"/>
  <c r="H210" i="4" s="1"/>
  <c r="H196" i="2"/>
  <c r="J196" i="2" s="1"/>
  <c r="K196" i="2" s="1"/>
  <c r="J210" i="4" l="1"/>
  <c r="E211" i="4"/>
  <c r="D211" i="4"/>
  <c r="F211" i="4" s="1"/>
  <c r="H211" i="4" s="1"/>
  <c r="M196" i="2"/>
  <c r="F197" i="2"/>
  <c r="G197" i="2"/>
  <c r="E212" i="4" l="1"/>
  <c r="J211" i="4"/>
  <c r="D212" i="4"/>
  <c r="F212" i="4" s="1"/>
  <c r="H212" i="4" s="1"/>
  <c r="H197" i="2"/>
  <c r="J197" i="2" s="1"/>
  <c r="K197" i="2" s="1"/>
  <c r="E213" i="4" l="1"/>
  <c r="J212" i="4"/>
  <c r="D213" i="4"/>
  <c r="F213" i="4" s="1"/>
  <c r="H213" i="4" s="1"/>
  <c r="F198" i="2"/>
  <c r="M197" i="2"/>
  <c r="G198" i="2"/>
  <c r="D214" i="4" l="1"/>
  <c r="J213" i="4"/>
  <c r="E214" i="4"/>
  <c r="H198" i="2"/>
  <c r="J198" i="2" s="1"/>
  <c r="K198" i="2" s="1"/>
  <c r="F214" i="4" l="1"/>
  <c r="H214" i="4" s="1"/>
  <c r="F199" i="2"/>
  <c r="M198" i="2"/>
  <c r="G199" i="2"/>
  <c r="E215" i="4" l="1"/>
  <c r="J214" i="4"/>
  <c r="D215" i="4"/>
  <c r="F215" i="4" s="1"/>
  <c r="H215" i="4" s="1"/>
  <c r="H199" i="2"/>
  <c r="J199" i="2" s="1"/>
  <c r="K199" i="2" s="1"/>
  <c r="E216" i="4" l="1"/>
  <c r="D216" i="4"/>
  <c r="F216" i="4" s="1"/>
  <c r="H216" i="4" s="1"/>
  <c r="J215" i="4"/>
  <c r="M199" i="2"/>
  <c r="G200" i="2"/>
  <c r="F200" i="2"/>
  <c r="J216" i="4" l="1"/>
  <c r="D217" i="4"/>
  <c r="E217" i="4"/>
  <c r="H200" i="2"/>
  <c r="J200" i="2" s="1"/>
  <c r="F217" i="4" l="1"/>
  <c r="H217" i="4" s="1"/>
  <c r="M200" i="2"/>
  <c r="K200" i="2"/>
  <c r="G201" i="2"/>
  <c r="F201" i="2"/>
  <c r="H201" i="2" s="1"/>
  <c r="J201" i="2" s="1"/>
  <c r="K201" i="2" s="1"/>
  <c r="D218" i="4" l="1"/>
  <c r="E218" i="4"/>
  <c r="J217" i="4"/>
  <c r="M201" i="2"/>
  <c r="F202" i="2"/>
  <c r="G202" i="2"/>
  <c r="F218" i="4" l="1"/>
  <c r="H218" i="4" s="1"/>
  <c r="H202" i="2"/>
  <c r="J202" i="2" s="1"/>
  <c r="K202" i="2" s="1"/>
  <c r="D219" i="4" l="1"/>
  <c r="E219" i="4"/>
  <c r="J218" i="4"/>
  <c r="M202" i="2"/>
  <c r="F203" i="2"/>
  <c r="G203" i="2"/>
  <c r="F219" i="4" l="1"/>
  <c r="H219" i="4" s="1"/>
  <c r="H203" i="2"/>
  <c r="J203" i="2" s="1"/>
  <c r="K203" i="2" s="1"/>
  <c r="E220" i="4" l="1"/>
  <c r="D220" i="4"/>
  <c r="F220" i="4" s="1"/>
  <c r="H220" i="4" s="1"/>
  <c r="J219" i="4"/>
  <c r="M203" i="2"/>
  <c r="G204" i="2"/>
  <c r="F204" i="2"/>
  <c r="D221" i="4" l="1"/>
  <c r="E221" i="4"/>
  <c r="J220" i="4"/>
  <c r="H204" i="2"/>
  <c r="J204" i="2" s="1"/>
  <c r="F221" i="4" l="1"/>
  <c r="H221" i="4" s="1"/>
  <c r="F205" i="2"/>
  <c r="K204" i="2"/>
  <c r="G205" i="2"/>
  <c r="H205" i="2" s="1"/>
  <c r="J205" i="2" s="1"/>
  <c r="K205" i="2" s="1"/>
  <c r="M204" i="2"/>
  <c r="E222" i="4" l="1"/>
  <c r="D222" i="4"/>
  <c r="F222" i="4" s="1"/>
  <c r="H222" i="4" s="1"/>
  <c r="J221" i="4"/>
  <c r="F206" i="2"/>
  <c r="G206" i="2"/>
  <c r="M205" i="2"/>
  <c r="J222" i="4" l="1"/>
  <c r="E223" i="4"/>
  <c r="D223" i="4"/>
  <c r="F223" i="4" s="1"/>
  <c r="H223" i="4" s="1"/>
  <c r="H206" i="2"/>
  <c r="J206" i="2" s="1"/>
  <c r="K206" i="2" s="1"/>
  <c r="E224" i="4" l="1"/>
  <c r="D224" i="4"/>
  <c r="F224" i="4" s="1"/>
  <c r="H224" i="4" s="1"/>
  <c r="J223" i="4"/>
  <c r="M206" i="2"/>
  <c r="F207" i="2"/>
  <c r="G207" i="2"/>
  <c r="E225" i="4" l="1"/>
  <c r="D225" i="4"/>
  <c r="F225" i="4" s="1"/>
  <c r="H225" i="4" s="1"/>
  <c r="J224" i="4"/>
  <c r="H207" i="2"/>
  <c r="J207" i="2" s="1"/>
  <c r="J225" i="4" l="1"/>
  <c r="E226" i="4"/>
  <c r="D226" i="4"/>
  <c r="F226" i="4" s="1"/>
  <c r="H226" i="4" s="1"/>
  <c r="M207" i="2"/>
  <c r="K207" i="2"/>
  <c r="G208" i="2"/>
  <c r="F208" i="2"/>
  <c r="H208" i="2" s="1"/>
  <c r="J208" i="2" s="1"/>
  <c r="K208" i="2" s="1"/>
  <c r="E227" i="4" l="1"/>
  <c r="D227" i="4"/>
  <c r="F227" i="4" s="1"/>
  <c r="H227" i="4" s="1"/>
  <c r="J226" i="4"/>
  <c r="M208" i="2"/>
  <c r="F209" i="2"/>
  <c r="G209" i="2"/>
  <c r="E228" i="4" l="1"/>
  <c r="D228" i="4"/>
  <c r="F228" i="4" s="1"/>
  <c r="H228" i="4" s="1"/>
  <c r="J227" i="4"/>
  <c r="H209" i="2"/>
  <c r="J209" i="2" s="1"/>
  <c r="K209" i="2" s="1"/>
  <c r="J228" i="4" l="1"/>
  <c r="E229" i="4"/>
  <c r="D229" i="4"/>
  <c r="F229" i="4" s="1"/>
  <c r="H229" i="4" s="1"/>
  <c r="M209" i="2"/>
  <c r="F210" i="2"/>
  <c r="G210" i="2"/>
  <c r="J229" i="4" l="1"/>
  <c r="D230" i="4"/>
  <c r="E230" i="4"/>
  <c r="H210" i="2"/>
  <c r="J210" i="2" s="1"/>
  <c r="K210" i="2" s="1"/>
  <c r="F230" i="4" l="1"/>
  <c r="H230" i="4" s="1"/>
  <c r="F211" i="2"/>
  <c r="M210" i="2"/>
  <c r="G211" i="2"/>
  <c r="D231" i="4" l="1"/>
  <c r="J230" i="4"/>
  <c r="E231" i="4"/>
  <c r="H211" i="2"/>
  <c r="J211" i="2" s="1"/>
  <c r="F231" i="4" l="1"/>
  <c r="H231" i="4" s="1"/>
  <c r="M211" i="2"/>
  <c r="K211" i="2"/>
  <c r="F212" i="2"/>
  <c r="G212" i="2"/>
  <c r="E232" i="4" l="1"/>
  <c r="J231" i="4"/>
  <c r="D232" i="4"/>
  <c r="F232" i="4" s="1"/>
  <c r="H232" i="4" s="1"/>
  <c r="H212" i="2"/>
  <c r="J212" i="2" s="1"/>
  <c r="D233" i="4" l="1"/>
  <c r="F233" i="4" s="1"/>
  <c r="H233" i="4" s="1"/>
  <c r="E233" i="4"/>
  <c r="J232" i="4"/>
  <c r="M212" i="2"/>
  <c r="K212" i="2"/>
  <c r="F213" i="2"/>
  <c r="G213" i="2"/>
  <c r="H213" i="2" s="1"/>
  <c r="J213" i="2" s="1"/>
  <c r="D234" i="4" l="1"/>
  <c r="E234" i="4"/>
  <c r="F234" i="4" s="1"/>
  <c r="H234" i="4" s="1"/>
  <c r="J233" i="4"/>
  <c r="G214" i="2"/>
  <c r="K213" i="2"/>
  <c r="F214" i="2"/>
  <c r="H214" i="2" s="1"/>
  <c r="J214" i="2" s="1"/>
  <c r="M213" i="2"/>
  <c r="J234" i="4" l="1"/>
  <c r="E235" i="4"/>
  <c r="D235" i="4"/>
  <c r="F235" i="4" s="1"/>
  <c r="H235" i="4" s="1"/>
  <c r="F215" i="2"/>
  <c r="K214" i="2"/>
  <c r="G215" i="2"/>
  <c r="H215" i="2" s="1"/>
  <c r="J215" i="2" s="1"/>
  <c r="K215" i="2" s="1"/>
  <c r="M214" i="2"/>
  <c r="E236" i="4" l="1"/>
  <c r="J235" i="4"/>
  <c r="D236" i="4"/>
  <c r="F236" i="4" s="1"/>
  <c r="H236" i="4" s="1"/>
  <c r="M215" i="2"/>
  <c r="G216" i="2"/>
  <c r="F216" i="2"/>
  <c r="E237" i="4" l="1"/>
  <c r="D237" i="4"/>
  <c r="F237" i="4" s="1"/>
  <c r="H237" i="4" s="1"/>
  <c r="J236" i="4"/>
  <c r="H216" i="2"/>
  <c r="J216" i="2" s="1"/>
  <c r="E238" i="4" l="1"/>
  <c r="J237" i="4"/>
  <c r="D238" i="4"/>
  <c r="F238" i="4" s="1"/>
  <c r="H238" i="4" s="1"/>
  <c r="G217" i="2"/>
  <c r="K216" i="2"/>
  <c r="F217" i="2"/>
  <c r="H217" i="2" s="1"/>
  <c r="J217" i="2" s="1"/>
  <c r="M216" i="2"/>
  <c r="E239" i="4" l="1"/>
  <c r="J238" i="4"/>
  <c r="D239" i="4"/>
  <c r="F239" i="4" s="1"/>
  <c r="H239" i="4" s="1"/>
  <c r="G218" i="2"/>
  <c r="K217" i="2"/>
  <c r="M217" i="2"/>
  <c r="F218" i="2"/>
  <c r="H218" i="2" s="1"/>
  <c r="J218" i="2" s="1"/>
  <c r="E240" i="4" l="1"/>
  <c r="D240" i="4"/>
  <c r="F240" i="4" s="1"/>
  <c r="H240" i="4" s="1"/>
  <c r="J239" i="4"/>
  <c r="M218" i="2"/>
  <c r="K218" i="2"/>
  <c r="G219" i="2"/>
  <c r="F219" i="2"/>
  <c r="D241" i="4" l="1"/>
  <c r="J240" i="4"/>
  <c r="E241" i="4"/>
  <c r="H219" i="2"/>
  <c r="J219" i="2" s="1"/>
  <c r="F241" i="4" l="1"/>
  <c r="H241" i="4" s="1"/>
  <c r="F220" i="2"/>
  <c r="K219" i="2"/>
  <c r="M219" i="2"/>
  <c r="G220" i="2"/>
  <c r="H220" i="2" s="1"/>
  <c r="J220" i="2" s="1"/>
  <c r="D242" i="4" l="1"/>
  <c r="E242" i="4"/>
  <c r="J241" i="4"/>
  <c r="F221" i="2"/>
  <c r="K220" i="2"/>
  <c r="M220" i="2"/>
  <c r="G221" i="2"/>
  <c r="H221" i="2" s="1"/>
  <c r="J221" i="2" s="1"/>
  <c r="F242" i="4" l="1"/>
  <c r="H242" i="4" s="1"/>
  <c r="M221" i="2"/>
  <c r="K221" i="2"/>
  <c r="F222" i="2"/>
  <c r="G222" i="2"/>
  <c r="E243" i="4" l="1"/>
  <c r="D243" i="4"/>
  <c r="F243" i="4" s="1"/>
  <c r="H243" i="4" s="1"/>
  <c r="J242" i="4"/>
  <c r="H222" i="2"/>
  <c r="J222" i="2" s="1"/>
  <c r="J243" i="4" l="1"/>
  <c r="D244" i="4"/>
  <c r="E244" i="4"/>
  <c r="F244" i="4" s="1"/>
  <c r="H244" i="4" s="1"/>
  <c r="F223" i="2"/>
  <c r="K222" i="2"/>
  <c r="M222" i="2"/>
  <c r="G223" i="2"/>
  <c r="H223" i="2" s="1"/>
  <c r="J223" i="2" s="1"/>
  <c r="K223" i="2" s="1"/>
  <c r="E245" i="4" l="1"/>
  <c r="D245" i="4"/>
  <c r="F245" i="4" s="1"/>
  <c r="H245" i="4" s="1"/>
  <c r="J244" i="4"/>
  <c r="M223" i="2"/>
  <c r="G224" i="2"/>
  <c r="F224" i="2"/>
  <c r="D246" i="4" l="1"/>
  <c r="E246" i="4"/>
  <c r="F246" i="4" s="1"/>
  <c r="H246" i="4" s="1"/>
  <c r="J245" i="4"/>
  <c r="H224" i="2"/>
  <c r="J224" i="2" s="1"/>
  <c r="F225" i="2"/>
  <c r="G225" i="2"/>
  <c r="D247" i="4" l="1"/>
  <c r="J246" i="4"/>
  <c r="E247" i="4"/>
  <c r="F247" i="4" s="1"/>
  <c r="H247" i="4" s="1"/>
  <c r="M224" i="2"/>
  <c r="K224" i="2"/>
  <c r="H225" i="2"/>
  <c r="J225" i="2" s="1"/>
  <c r="E248" i="4" l="1"/>
  <c r="D248" i="4"/>
  <c r="F248" i="4" s="1"/>
  <c r="H248" i="4" s="1"/>
  <c r="J247" i="4"/>
  <c r="G226" i="2"/>
  <c r="K225" i="2"/>
  <c r="F226" i="2"/>
  <c r="H226" i="2" s="1"/>
  <c r="J226" i="2" s="1"/>
  <c r="K226" i="2" s="1"/>
  <c r="M225" i="2"/>
  <c r="M226" i="2"/>
  <c r="F227" i="2"/>
  <c r="G227" i="2"/>
  <c r="E249" i="4" l="1"/>
  <c r="J248" i="4"/>
  <c r="D249" i="4"/>
  <c r="F249" i="4" s="1"/>
  <c r="H249" i="4" s="1"/>
  <c r="H227" i="2"/>
  <c r="J227" i="2" s="1"/>
  <c r="K227" i="2" s="1"/>
  <c r="J249" i="4" l="1"/>
  <c r="D250" i="4"/>
  <c r="E250" i="4"/>
  <c r="F250" i="4" s="1"/>
  <c r="H250" i="4" s="1"/>
  <c r="F228" i="2"/>
  <c r="G228" i="2"/>
  <c r="M227" i="2"/>
  <c r="D251" i="4" l="1"/>
  <c r="E251" i="4"/>
  <c r="J250" i="4"/>
  <c r="H228" i="2"/>
  <c r="J228" i="2" s="1"/>
  <c r="K228" i="2" s="1"/>
  <c r="F251" i="4" l="1"/>
  <c r="H251" i="4" s="1"/>
  <c r="M228" i="2"/>
  <c r="G229" i="2"/>
  <c r="F229" i="2"/>
  <c r="E252" i="4" l="1"/>
  <c r="J251" i="4"/>
  <c r="D252" i="4"/>
  <c r="F252" i="4" s="1"/>
  <c r="H252" i="4" s="1"/>
  <c r="H229" i="2"/>
  <c r="J229" i="2" s="1"/>
  <c r="K229" i="2" s="1"/>
  <c r="F230" i="2"/>
  <c r="M229" i="2"/>
  <c r="G230" i="2"/>
  <c r="D253" i="4" l="1"/>
  <c r="J252" i="4"/>
  <c r="E253" i="4"/>
  <c r="H230" i="2"/>
  <c r="J230" i="2" s="1"/>
  <c r="K230" i="2" s="1"/>
  <c r="F253" i="4" l="1"/>
  <c r="H253" i="4" s="1"/>
  <c r="F231" i="2"/>
  <c r="M230" i="2"/>
  <c r="G231" i="2"/>
  <c r="D254" i="4" l="1"/>
  <c r="E254" i="4"/>
  <c r="J253" i="4"/>
  <c r="H231" i="2"/>
  <c r="J231" i="2" s="1"/>
  <c r="K231" i="2" s="1"/>
  <c r="F254" i="4" l="1"/>
  <c r="H254" i="4" s="1"/>
  <c r="M231" i="2"/>
  <c r="F232" i="2"/>
  <c r="G232" i="2"/>
  <c r="E255" i="4" l="1"/>
  <c r="J254" i="4"/>
  <c r="D255" i="4"/>
  <c r="F255" i="4" s="1"/>
  <c r="H255" i="4" s="1"/>
  <c r="H232" i="2"/>
  <c r="J232" i="2" s="1"/>
  <c r="K232" i="2" s="1"/>
  <c r="D256" i="4" l="1"/>
  <c r="J255" i="4"/>
  <c r="E256" i="4"/>
  <c r="F256" i="4" s="1"/>
  <c r="H256" i="4" s="1"/>
  <c r="F233" i="2"/>
  <c r="M232" i="2"/>
  <c r="G233" i="2"/>
  <c r="D257" i="4" l="1"/>
  <c r="E257" i="4"/>
  <c r="J256" i="4"/>
  <c r="H233" i="2"/>
  <c r="J233" i="2" s="1"/>
  <c r="K233" i="2" s="1"/>
  <c r="G234" i="2"/>
  <c r="M233" i="2"/>
  <c r="F234" i="2"/>
  <c r="F257" i="4" l="1"/>
  <c r="H257" i="4" s="1"/>
  <c r="H234" i="2"/>
  <c r="J234" i="2" s="1"/>
  <c r="J257" i="4" l="1"/>
  <c r="E258" i="4"/>
  <c r="D258" i="4"/>
  <c r="F258" i="4" s="1"/>
  <c r="H258" i="4" s="1"/>
  <c r="M234" i="2"/>
  <c r="K234" i="2"/>
  <c r="G235" i="2"/>
  <c r="F235" i="2"/>
  <c r="J258" i="4" l="1"/>
  <c r="E259" i="4"/>
  <c r="D259" i="4"/>
  <c r="F259" i="4" s="1"/>
  <c r="H259" i="4" s="1"/>
  <c r="H235" i="2"/>
  <c r="J235" i="2" s="1"/>
  <c r="F236" i="2"/>
  <c r="K235" i="2"/>
  <c r="G236" i="2"/>
  <c r="H236" i="2" s="1"/>
  <c r="J236" i="2" s="1"/>
  <c r="K236" i="2" s="1"/>
  <c r="M235" i="2"/>
  <c r="E260" i="4" l="1"/>
  <c r="J259" i="4"/>
  <c r="D260" i="4"/>
  <c r="F260" i="4" s="1"/>
  <c r="H260" i="4" s="1"/>
  <c r="M236" i="2"/>
  <c r="G237" i="2"/>
  <c r="F237" i="2"/>
  <c r="J260" i="4" l="1"/>
  <c r="D261" i="4"/>
  <c r="E261" i="4"/>
  <c r="H237" i="2"/>
  <c r="J237" i="2" s="1"/>
  <c r="F261" i="4" l="1"/>
  <c r="H261" i="4" s="1"/>
  <c r="F238" i="2"/>
  <c r="K237" i="2"/>
  <c r="M237" i="2"/>
  <c r="G238" i="2"/>
  <c r="H238" i="2" s="1"/>
  <c r="J238" i="2" s="1"/>
  <c r="E262" i="4" l="1"/>
  <c r="D262" i="4"/>
  <c r="F262" i="4" s="1"/>
  <c r="H262" i="4" s="1"/>
  <c r="J261" i="4"/>
  <c r="M238" i="2"/>
  <c r="K238" i="2"/>
  <c r="F239" i="2"/>
  <c r="G239" i="2"/>
  <c r="J262" i="4" l="1"/>
  <c r="D263" i="4"/>
  <c r="E263" i="4"/>
  <c r="H239" i="2"/>
  <c r="J239" i="2" s="1"/>
  <c r="F263" i="4" l="1"/>
  <c r="H263" i="4" s="1"/>
  <c r="F240" i="2"/>
  <c r="K239" i="2"/>
  <c r="M239" i="2"/>
  <c r="G240" i="2"/>
  <c r="E264" i="4" l="1"/>
  <c r="D264" i="4"/>
  <c r="F264" i="4" s="1"/>
  <c r="H264" i="4" s="1"/>
  <c r="J263" i="4"/>
  <c r="H240" i="2"/>
  <c r="J240" i="2" s="1"/>
  <c r="M240" i="2"/>
  <c r="K240" i="2"/>
  <c r="G241" i="2"/>
  <c r="F241" i="2"/>
  <c r="D265" i="4" l="1"/>
  <c r="J264" i="4"/>
  <c r="E265" i="4"/>
  <c r="H241" i="2"/>
  <c r="J241" i="2" s="1"/>
  <c r="K241" i="2" s="1"/>
  <c r="F265" i="4" l="1"/>
  <c r="H265" i="4" s="1"/>
  <c r="G242" i="2"/>
  <c r="F242" i="2"/>
  <c r="H242" i="2" s="1"/>
  <c r="J242" i="2" s="1"/>
  <c r="K242" i="2" s="1"/>
  <c r="M241" i="2"/>
  <c r="D266" i="4" l="1"/>
  <c r="J265" i="4"/>
  <c r="E266" i="4"/>
  <c r="M242" i="2"/>
  <c r="G243" i="2"/>
  <c r="F243" i="2"/>
  <c r="F266" i="4" l="1"/>
  <c r="H266" i="4" s="1"/>
  <c r="H243" i="2"/>
  <c r="J243" i="2" s="1"/>
  <c r="E267" i="4" l="1"/>
  <c r="J266" i="4"/>
  <c r="D267" i="4"/>
  <c r="F267" i="4" s="1"/>
  <c r="H267" i="4" s="1"/>
  <c r="M243" i="2"/>
  <c r="K243" i="2"/>
  <c r="G244" i="2"/>
  <c r="F244" i="2"/>
  <c r="H244" i="2" s="1"/>
  <c r="J244" i="2" s="1"/>
  <c r="K244" i="2" s="1"/>
  <c r="D268" i="4" l="1"/>
  <c r="E268" i="4"/>
  <c r="J267" i="4"/>
  <c r="M244" i="2"/>
  <c r="F245" i="2"/>
  <c r="G245" i="2"/>
  <c r="F268" i="4" l="1"/>
  <c r="H268" i="4" s="1"/>
  <c r="H245" i="2"/>
  <c r="J245" i="2" s="1"/>
  <c r="K245" i="2" s="1"/>
  <c r="D269" i="4" l="1"/>
  <c r="J268" i="4"/>
  <c r="E269" i="4"/>
  <c r="F246" i="2"/>
  <c r="G246" i="2"/>
  <c r="M245" i="2"/>
  <c r="F269" i="4" l="1"/>
  <c r="H269" i="4" s="1"/>
  <c r="H246" i="2"/>
  <c r="J246" i="2" s="1"/>
  <c r="K246" i="2" s="1"/>
  <c r="J269" i="4" l="1"/>
  <c r="D270" i="4"/>
  <c r="E270" i="4"/>
  <c r="F247" i="2"/>
  <c r="M246" i="2"/>
  <c r="G247" i="2"/>
  <c r="F270" i="4" l="1"/>
  <c r="H270" i="4" s="1"/>
  <c r="H247" i="2"/>
  <c r="J247" i="2" s="1"/>
  <c r="K247" i="2" s="1"/>
  <c r="J270" i="4" l="1"/>
  <c r="D271" i="4"/>
  <c r="E271" i="4"/>
  <c r="F248" i="2"/>
  <c r="M247" i="2"/>
  <c r="G248" i="2"/>
  <c r="F271" i="4" l="1"/>
  <c r="H271" i="4" s="1"/>
  <c r="H248" i="2"/>
  <c r="J248" i="2" s="1"/>
  <c r="K248" i="2" s="1"/>
  <c r="E272" i="4" l="1"/>
  <c r="D272" i="4"/>
  <c r="F272" i="4" s="1"/>
  <c r="H272" i="4" s="1"/>
  <c r="J271" i="4"/>
  <c r="G249" i="2"/>
  <c r="F249" i="2"/>
  <c r="M248" i="2"/>
  <c r="E273" i="4" l="1"/>
  <c r="D273" i="4"/>
  <c r="F273" i="4" s="1"/>
  <c r="H273" i="4" s="1"/>
  <c r="J272" i="4"/>
  <c r="H249" i="2"/>
  <c r="J249" i="2" s="1"/>
  <c r="E274" i="4" l="1"/>
  <c r="J273" i="4"/>
  <c r="D274" i="4"/>
  <c r="F274" i="4" s="1"/>
  <c r="H274" i="4" s="1"/>
  <c r="G250" i="2"/>
  <c r="K249" i="2"/>
  <c r="F250" i="2"/>
  <c r="H250" i="2" s="1"/>
  <c r="J250" i="2" s="1"/>
  <c r="M249" i="2"/>
  <c r="E275" i="4" l="1"/>
  <c r="D275" i="4"/>
  <c r="F275" i="4" s="1"/>
  <c r="H275" i="4" s="1"/>
  <c r="J274" i="4"/>
  <c r="M250" i="2"/>
  <c r="K250" i="2"/>
  <c r="F251" i="2"/>
  <c r="G251" i="2"/>
  <c r="D276" i="4" l="1"/>
  <c r="E276" i="4"/>
  <c r="J275" i="4"/>
  <c r="H251" i="2"/>
  <c r="J251" i="2" s="1"/>
  <c r="F276" i="4" l="1"/>
  <c r="H276" i="4" s="1"/>
  <c r="G252" i="2"/>
  <c r="K251" i="2"/>
  <c r="M251" i="2"/>
  <c r="F252" i="2"/>
  <c r="H252" i="2" s="1"/>
  <c r="J252" i="2" s="1"/>
  <c r="J276" i="4" l="1"/>
  <c r="D277" i="4"/>
  <c r="E277" i="4"/>
  <c r="G253" i="2"/>
  <c r="K252" i="2"/>
  <c r="F253" i="2"/>
  <c r="H253" i="2" s="1"/>
  <c r="J253" i="2" s="1"/>
  <c r="M252" i="2"/>
  <c r="F277" i="4" l="1"/>
  <c r="H277" i="4" s="1"/>
  <c r="M253" i="2"/>
  <c r="K253" i="2"/>
  <c r="G254" i="2"/>
  <c r="F254" i="2"/>
  <c r="D278" i="4" l="1"/>
  <c r="E278" i="4"/>
  <c r="J277" i="4"/>
  <c r="H254" i="2"/>
  <c r="J254" i="2" s="1"/>
  <c r="F278" i="4" l="1"/>
  <c r="H278" i="4" s="1"/>
  <c r="G255" i="2"/>
  <c r="K254" i="2"/>
  <c r="M254" i="2"/>
  <c r="F255" i="2"/>
  <c r="H255" i="2" s="1"/>
  <c r="J255" i="2" s="1"/>
  <c r="K255" i="2" s="1"/>
  <c r="D279" i="4" l="1"/>
  <c r="E279" i="4"/>
  <c r="J278" i="4"/>
  <c r="F256" i="2"/>
  <c r="G256" i="2"/>
  <c r="M255" i="2"/>
  <c r="H256" i="2"/>
  <c r="J256" i="2" s="1"/>
  <c r="F279" i="4" l="1"/>
  <c r="H279" i="4" s="1"/>
  <c r="F257" i="2"/>
  <c r="K256" i="2"/>
  <c r="G257" i="2"/>
  <c r="H257" i="2" s="1"/>
  <c r="J257" i="2" s="1"/>
  <c r="K257" i="2" s="1"/>
  <c r="M256" i="2"/>
  <c r="E280" i="4" l="1"/>
  <c r="D280" i="4"/>
  <c r="F280" i="4" s="1"/>
  <c r="H280" i="4" s="1"/>
  <c r="J279" i="4"/>
  <c r="M257" i="2"/>
  <c r="F258" i="2"/>
  <c r="G258" i="2"/>
  <c r="E281" i="4" l="1"/>
  <c r="D281" i="4"/>
  <c r="F281" i="4" s="1"/>
  <c r="H281" i="4" s="1"/>
  <c r="J280" i="4"/>
  <c r="H258" i="2"/>
  <c r="J258" i="2" s="1"/>
  <c r="K258" i="2" s="1"/>
  <c r="E282" i="4" l="1"/>
  <c r="D282" i="4"/>
  <c r="F282" i="4" s="1"/>
  <c r="H282" i="4" s="1"/>
  <c r="J281" i="4"/>
  <c r="M258" i="2"/>
  <c r="F259" i="2"/>
  <c r="G259" i="2"/>
  <c r="E283" i="4" l="1"/>
  <c r="J282" i="4"/>
  <c r="D283" i="4"/>
  <c r="F283" i="4" s="1"/>
  <c r="H283" i="4" s="1"/>
  <c r="H259" i="2"/>
  <c r="J259" i="2" s="1"/>
  <c r="K259" i="2" s="1"/>
  <c r="E284" i="4" l="1"/>
  <c r="D284" i="4"/>
  <c r="F284" i="4" s="1"/>
  <c r="H284" i="4" s="1"/>
  <c r="J283" i="4"/>
  <c r="M259" i="2"/>
  <c r="G260" i="2"/>
  <c r="F260" i="2"/>
  <c r="J284" i="4" l="1"/>
  <c r="E285" i="4"/>
  <c r="D285" i="4"/>
  <c r="F285" i="4" s="1"/>
  <c r="H285" i="4" s="1"/>
  <c r="H260" i="2"/>
  <c r="J260" i="2" s="1"/>
  <c r="D286" i="4" l="1"/>
  <c r="J285" i="4"/>
  <c r="E286" i="4"/>
  <c r="M260" i="2"/>
  <c r="K260" i="2"/>
  <c r="G261" i="2"/>
  <c r="F261" i="2"/>
  <c r="F286" i="4" l="1"/>
  <c r="H286" i="4" s="1"/>
  <c r="H261" i="2"/>
  <c r="J261" i="2" s="1"/>
  <c r="J286" i="4" l="1"/>
  <c r="D287" i="4"/>
  <c r="E287" i="4"/>
  <c r="G262" i="2"/>
  <c r="K261" i="2"/>
  <c r="F262" i="2"/>
  <c r="M261" i="2"/>
  <c r="F287" i="4" l="1"/>
  <c r="H287" i="4" s="1"/>
  <c r="H262" i="2"/>
  <c r="J262" i="2" s="1"/>
  <c r="M262" i="2" s="1"/>
  <c r="E288" i="4" l="1"/>
  <c r="J287" i="4"/>
  <c r="D288" i="4"/>
  <c r="F288" i="4" s="1"/>
  <c r="H288" i="4" s="1"/>
  <c r="G263" i="2"/>
  <c r="F263" i="2"/>
  <c r="K262" i="2"/>
  <c r="H263" i="2"/>
  <c r="J263" i="2" s="1"/>
  <c r="E289" i="4" l="1"/>
  <c r="J288" i="4"/>
  <c r="D289" i="4"/>
  <c r="F289" i="4" s="1"/>
  <c r="H289" i="4" s="1"/>
  <c r="M263" i="2"/>
  <c r="K263" i="2"/>
  <c r="F264" i="2"/>
  <c r="G264" i="2"/>
  <c r="D290" i="4" l="1"/>
  <c r="J289" i="4"/>
  <c r="E290" i="4"/>
  <c r="H264" i="2"/>
  <c r="J264" i="2" s="1"/>
  <c r="F290" i="4" l="1"/>
  <c r="H290" i="4" s="1"/>
  <c r="M264" i="2"/>
  <c r="K264" i="2"/>
  <c r="G265" i="2"/>
  <c r="F265" i="2"/>
  <c r="H265" i="2" s="1"/>
  <c r="J265" i="2" s="1"/>
  <c r="G266" i="2"/>
  <c r="E291" i="4" l="1"/>
  <c r="D291" i="4"/>
  <c r="F291" i="4" s="1"/>
  <c r="H291" i="4" s="1"/>
  <c r="J290" i="4"/>
  <c r="F266" i="2"/>
  <c r="K265" i="2"/>
  <c r="M265" i="2"/>
  <c r="H266" i="2"/>
  <c r="J266" i="2" s="1"/>
  <c r="E292" i="4" l="1"/>
  <c r="D292" i="4"/>
  <c r="F292" i="4" s="1"/>
  <c r="H292" i="4" s="1"/>
  <c r="J291" i="4"/>
  <c r="M266" i="2"/>
  <c r="K266" i="2"/>
  <c r="F267" i="2"/>
  <c r="G267" i="2"/>
  <c r="E293" i="4" l="1"/>
  <c r="D293" i="4"/>
  <c r="F293" i="4" s="1"/>
  <c r="H293" i="4" s="1"/>
  <c r="J292" i="4"/>
  <c r="H267" i="2"/>
  <c r="J267" i="2" s="1"/>
  <c r="K267" i="2" s="1"/>
  <c r="E294" i="4" l="1"/>
  <c r="D294" i="4"/>
  <c r="F294" i="4" s="1"/>
  <c r="H294" i="4" s="1"/>
  <c r="J293" i="4"/>
  <c r="M267" i="2"/>
  <c r="F268" i="2"/>
  <c r="G268" i="2"/>
  <c r="E295" i="4" l="1"/>
  <c r="J294" i="4"/>
  <c r="D295" i="4"/>
  <c r="F295" i="4" s="1"/>
  <c r="H295" i="4" s="1"/>
  <c r="H268" i="2"/>
  <c r="J268" i="2" s="1"/>
  <c r="K268" i="2" s="1"/>
  <c r="D296" i="4" l="1"/>
  <c r="J295" i="4"/>
  <c r="E296" i="4"/>
  <c r="F269" i="2"/>
  <c r="M268" i="2"/>
  <c r="G269" i="2"/>
  <c r="F296" i="4" l="1"/>
  <c r="H296" i="4" s="1"/>
  <c r="H269" i="2"/>
  <c r="J269" i="2" s="1"/>
  <c r="K269" i="2" s="1"/>
  <c r="E297" i="4" l="1"/>
  <c r="D297" i="4"/>
  <c r="F297" i="4" s="1"/>
  <c r="H297" i="4" s="1"/>
  <c r="J296" i="4"/>
  <c r="M269" i="2"/>
  <c r="G270" i="2"/>
  <c r="F270" i="2"/>
  <c r="E298" i="4" l="1"/>
  <c r="J297" i="4"/>
  <c r="D298" i="4"/>
  <c r="F298" i="4" s="1"/>
  <c r="H298" i="4" s="1"/>
  <c r="H270" i="2"/>
  <c r="J270" i="2" s="1"/>
  <c r="D299" i="4" l="1"/>
  <c r="E299" i="4"/>
  <c r="J298" i="4"/>
  <c r="M270" i="2"/>
  <c r="K270" i="2"/>
  <c r="F271" i="2"/>
  <c r="G271" i="2"/>
  <c r="F299" i="4" l="1"/>
  <c r="H299" i="4" s="1"/>
  <c r="H271" i="2"/>
  <c r="J271" i="2" s="1"/>
  <c r="K271" i="2" s="1"/>
  <c r="D300" i="4" l="1"/>
  <c r="E300" i="4"/>
  <c r="F300" i="4" s="1"/>
  <c r="H300" i="4" s="1"/>
  <c r="J299" i="4"/>
  <c r="M271" i="2"/>
  <c r="F272" i="2"/>
  <c r="G272" i="2"/>
  <c r="E301" i="4" l="1"/>
  <c r="J300" i="4"/>
  <c r="D301" i="4"/>
  <c r="F301" i="4" s="1"/>
  <c r="H301" i="4" s="1"/>
  <c r="H272" i="2"/>
  <c r="J272" i="2" s="1"/>
  <c r="K272" i="2" s="1"/>
  <c r="D302" i="4" l="1"/>
  <c r="J301" i="4"/>
  <c r="E302" i="4"/>
  <c r="G273" i="2"/>
  <c r="M272" i="2"/>
  <c r="F273" i="2"/>
  <c r="F302" i="4" l="1"/>
  <c r="H302" i="4" s="1"/>
  <c r="H273" i="2"/>
  <c r="J273" i="2" s="1"/>
  <c r="J302" i="4" l="1"/>
  <c r="D303" i="4"/>
  <c r="E303" i="4"/>
  <c r="G274" i="2"/>
  <c r="K273" i="2"/>
  <c r="M273" i="2"/>
  <c r="F274" i="2"/>
  <c r="H274" i="2" s="1"/>
  <c r="J274" i="2" s="1"/>
  <c r="K274" i="2" s="1"/>
  <c r="F303" i="4" l="1"/>
  <c r="H303" i="4" s="1"/>
  <c r="F275" i="2"/>
  <c r="G275" i="2"/>
  <c r="M274" i="2"/>
  <c r="J303" i="4" l="1"/>
  <c r="D304" i="4"/>
  <c r="E304" i="4"/>
  <c r="H275" i="2"/>
  <c r="J275" i="2" s="1"/>
  <c r="K275" i="2" s="1"/>
  <c r="F304" i="4" l="1"/>
  <c r="H304" i="4" s="1"/>
  <c r="M275" i="2"/>
  <c r="F276" i="2"/>
  <c r="G276" i="2"/>
  <c r="J304" i="4" l="1"/>
  <c r="D305" i="4"/>
  <c r="E305" i="4"/>
  <c r="H276" i="2"/>
  <c r="J276" i="2" s="1"/>
  <c r="K276" i="2" s="1"/>
  <c r="F305" i="4" l="1"/>
  <c r="H305" i="4" s="1"/>
  <c r="G277" i="2"/>
  <c r="F277" i="2"/>
  <c r="M276" i="2"/>
  <c r="E306" i="4" l="1"/>
  <c r="D306" i="4"/>
  <c r="F306" i="4" s="1"/>
  <c r="H306" i="4" s="1"/>
  <c r="J305" i="4"/>
  <c r="H277" i="2"/>
  <c r="J277" i="2" s="1"/>
  <c r="E307" i="4" l="1"/>
  <c r="D307" i="4"/>
  <c r="F307" i="4" s="1"/>
  <c r="H307" i="4" s="1"/>
  <c r="J306" i="4"/>
  <c r="M277" i="2"/>
  <c r="K277" i="2"/>
  <c r="G278" i="2"/>
  <c r="F278" i="2"/>
  <c r="E308" i="4" l="1"/>
  <c r="J307" i="4"/>
  <c r="D308" i="4"/>
  <c r="F308" i="4" s="1"/>
  <c r="H308" i="4" s="1"/>
  <c r="H278" i="2"/>
  <c r="J278" i="2" s="1"/>
  <c r="G279" i="2"/>
  <c r="E309" i="4" l="1"/>
  <c r="D309" i="4"/>
  <c r="F309" i="4" s="1"/>
  <c r="H309" i="4" s="1"/>
  <c r="J308" i="4"/>
  <c r="M278" i="2"/>
  <c r="K278" i="2"/>
  <c r="F279" i="2"/>
  <c r="H279" i="2" s="1"/>
  <c r="J279" i="2" s="1"/>
  <c r="J309" i="4" l="1"/>
  <c r="D310" i="4"/>
  <c r="E310" i="4"/>
  <c r="M279" i="2"/>
  <c r="K279" i="2"/>
  <c r="G280" i="2"/>
  <c r="F280" i="2"/>
  <c r="H280" i="2" s="1"/>
  <c r="J280" i="2" s="1"/>
  <c r="F310" i="4" l="1"/>
  <c r="H310" i="4" s="1"/>
  <c r="M280" i="2"/>
  <c r="K280" i="2"/>
  <c r="F281" i="2"/>
  <c r="G281" i="2"/>
  <c r="H281" i="2" s="1"/>
  <c r="J281" i="2" s="1"/>
  <c r="K281" i="2" s="1"/>
  <c r="D311" i="4" l="1"/>
  <c r="J310" i="4"/>
  <c r="E311" i="4"/>
  <c r="G282" i="2"/>
  <c r="F282" i="2"/>
  <c r="M281" i="2"/>
  <c r="F311" i="4" l="1"/>
  <c r="H311" i="4" s="1"/>
  <c r="H282" i="2"/>
  <c r="J282" i="2" s="1"/>
  <c r="D312" i="4" l="1"/>
  <c r="J311" i="4"/>
  <c r="E312" i="4"/>
  <c r="F312" i="4" s="1"/>
  <c r="H312" i="4" s="1"/>
  <c r="M282" i="2"/>
  <c r="K282" i="2"/>
  <c r="F283" i="2"/>
  <c r="G283" i="2"/>
  <c r="H283" i="2"/>
  <c r="J283" i="2" s="1"/>
  <c r="K283" i="2" s="1"/>
  <c r="E313" i="4" l="1"/>
  <c r="D313" i="4"/>
  <c r="F313" i="4" s="1"/>
  <c r="H313" i="4" s="1"/>
  <c r="J312" i="4"/>
  <c r="M283" i="2"/>
  <c r="G284" i="2"/>
  <c r="F284" i="2"/>
  <c r="J313" i="4" l="1"/>
  <c r="E314" i="4"/>
  <c r="D314" i="4"/>
  <c r="F314" i="4" s="1"/>
  <c r="H314" i="4" s="1"/>
  <c r="H284" i="2"/>
  <c r="J284" i="2" s="1"/>
  <c r="K284" i="2" s="1"/>
  <c r="M284" i="2"/>
  <c r="F285" i="2"/>
  <c r="G285" i="2"/>
  <c r="J314" i="4" l="1"/>
  <c r="E315" i="4"/>
  <c r="D315" i="4"/>
  <c r="F315" i="4" s="1"/>
  <c r="H315" i="4" s="1"/>
  <c r="H285" i="2"/>
  <c r="J285" i="2" s="1"/>
  <c r="K285" i="2" s="1"/>
  <c r="E316" i="4" l="1"/>
  <c r="J315" i="4"/>
  <c r="D316" i="4"/>
  <c r="F316" i="4" s="1"/>
  <c r="H316" i="4" s="1"/>
  <c r="M285" i="2"/>
  <c r="F286" i="2"/>
  <c r="G286" i="2"/>
  <c r="E317" i="4" l="1"/>
  <c r="D317" i="4"/>
  <c r="F317" i="4" s="1"/>
  <c r="H317" i="4" s="1"/>
  <c r="J316" i="4"/>
  <c r="H286" i="2"/>
  <c r="J286" i="2" s="1"/>
  <c r="K286" i="2" s="1"/>
  <c r="E318" i="4" l="1"/>
  <c r="J317" i="4"/>
  <c r="D318" i="4"/>
  <c r="F318" i="4" s="1"/>
  <c r="H318" i="4" s="1"/>
  <c r="M286" i="2"/>
  <c r="F287" i="2"/>
  <c r="G287" i="2"/>
  <c r="J318" i="4" l="1"/>
  <c r="D319" i="4"/>
  <c r="E319" i="4"/>
  <c r="H287" i="2"/>
  <c r="J287" i="2" s="1"/>
  <c r="K287" i="2" s="1"/>
  <c r="F319" i="4" l="1"/>
  <c r="H319" i="4" s="1"/>
  <c r="M287" i="2"/>
  <c r="F288" i="2"/>
  <c r="G288" i="2"/>
  <c r="D320" i="4" l="1"/>
  <c r="J319" i="4"/>
  <c r="E320" i="4"/>
  <c r="H288" i="2"/>
  <c r="J288" i="2" s="1"/>
  <c r="K288" i="2" s="1"/>
  <c r="F320" i="4" l="1"/>
  <c r="H320" i="4" s="1"/>
  <c r="F289" i="2"/>
  <c r="G289" i="2"/>
  <c r="M288" i="2"/>
  <c r="D321" i="4" l="1"/>
  <c r="J320" i="4"/>
  <c r="E321" i="4"/>
  <c r="H289" i="2"/>
  <c r="J289" i="2" s="1"/>
  <c r="K289" i="2" s="1"/>
  <c r="F321" i="4" l="1"/>
  <c r="H321" i="4" s="1"/>
  <c r="M289" i="2"/>
  <c r="F290" i="2"/>
  <c r="G290" i="2"/>
  <c r="J321" i="4" l="1"/>
  <c r="E322" i="4"/>
  <c r="D322" i="4"/>
  <c r="F322" i="4" s="1"/>
  <c r="H322" i="4" s="1"/>
  <c r="H290" i="2"/>
  <c r="J290" i="2" s="1"/>
  <c r="K290" i="2" s="1"/>
  <c r="E323" i="4" l="1"/>
  <c r="D323" i="4"/>
  <c r="F323" i="4" s="1"/>
  <c r="H323" i="4" s="1"/>
  <c r="J322" i="4"/>
  <c r="M290" i="2"/>
  <c r="F291" i="2"/>
  <c r="G291" i="2"/>
  <c r="D324" i="4" l="1"/>
  <c r="J323" i="4"/>
  <c r="E324" i="4"/>
  <c r="H291" i="2"/>
  <c r="J291" i="2" s="1"/>
  <c r="F292" i="2" s="1"/>
  <c r="F324" i="4" l="1"/>
  <c r="H324" i="4" s="1"/>
  <c r="M291" i="2"/>
  <c r="K291" i="2"/>
  <c r="G292" i="2"/>
  <c r="H292" i="2"/>
  <c r="J292" i="2" s="1"/>
  <c r="J324" i="4" l="1"/>
  <c r="E325" i="4"/>
  <c r="D325" i="4"/>
  <c r="F325" i="4" s="1"/>
  <c r="H325" i="4" s="1"/>
  <c r="G293" i="2"/>
  <c r="K292" i="2"/>
  <c r="F293" i="2"/>
  <c r="M292" i="2"/>
  <c r="E326" i="4" l="1"/>
  <c r="J325" i="4"/>
  <c r="D326" i="4"/>
  <c r="F326" i="4" s="1"/>
  <c r="H326" i="4" s="1"/>
  <c r="H293" i="2"/>
  <c r="J293" i="2" s="1"/>
  <c r="M293" i="2"/>
  <c r="K293" i="2"/>
  <c r="G294" i="2"/>
  <c r="F294" i="2"/>
  <c r="J326" i="4" l="1"/>
  <c r="E327" i="4"/>
  <c r="D327" i="4"/>
  <c r="F327" i="4" s="1"/>
  <c r="H327" i="4" s="1"/>
  <c r="H294" i="2"/>
  <c r="J294" i="2" s="1"/>
  <c r="K294" i="2" s="1"/>
  <c r="M294" i="2"/>
  <c r="G295" i="2"/>
  <c r="F295" i="2"/>
  <c r="E328" i="4" l="1"/>
  <c r="J327" i="4"/>
  <c r="D328" i="4"/>
  <c r="F328" i="4" s="1"/>
  <c r="H328" i="4" s="1"/>
  <c r="H295" i="2"/>
  <c r="J295" i="2" s="1"/>
  <c r="E329" i="4" l="1"/>
  <c r="J328" i="4"/>
  <c r="D329" i="4"/>
  <c r="F329" i="4" s="1"/>
  <c r="H329" i="4" s="1"/>
  <c r="M295" i="2"/>
  <c r="K295" i="2"/>
  <c r="F296" i="2"/>
  <c r="G296" i="2"/>
  <c r="H296" i="2" s="1"/>
  <c r="J296" i="2" s="1"/>
  <c r="K296" i="2" s="1"/>
  <c r="E330" i="4" l="1"/>
  <c r="J329" i="4"/>
  <c r="D330" i="4"/>
  <c r="F330" i="4" s="1"/>
  <c r="H330" i="4" s="1"/>
  <c r="M296" i="2"/>
  <c r="G297" i="2"/>
  <c r="F297" i="2"/>
  <c r="J330" i="4" l="1"/>
  <c r="E331" i="4"/>
  <c r="D331" i="4"/>
  <c r="F331" i="4" s="1"/>
  <c r="H331" i="4" s="1"/>
  <c r="H297" i="2"/>
  <c r="J297" i="2" s="1"/>
  <c r="E332" i="4" l="1"/>
  <c r="J331" i="4"/>
  <c r="D332" i="4"/>
  <c r="F332" i="4" s="1"/>
  <c r="H332" i="4" s="1"/>
  <c r="G298" i="2"/>
  <c r="K297" i="2"/>
  <c r="M297" i="2"/>
  <c r="F298" i="2"/>
  <c r="H298" i="2" s="1"/>
  <c r="J298" i="2" s="1"/>
  <c r="D333" i="4" l="1"/>
  <c r="E333" i="4"/>
  <c r="F333" i="4" s="1"/>
  <c r="H333" i="4" s="1"/>
  <c r="J332" i="4"/>
  <c r="G299" i="2"/>
  <c r="K298" i="2"/>
  <c r="F299" i="2"/>
  <c r="M298" i="2"/>
  <c r="H299" i="2"/>
  <c r="J299" i="2" s="1"/>
  <c r="K299" i="2" s="1"/>
  <c r="D334" i="4" l="1"/>
  <c r="J333" i="4"/>
  <c r="E334" i="4"/>
  <c r="F334" i="4" s="1"/>
  <c r="H334" i="4" s="1"/>
  <c r="G300" i="2"/>
  <c r="M299" i="2"/>
  <c r="F300" i="2"/>
  <c r="E335" i="4" l="1"/>
  <c r="J334" i="4"/>
  <c r="D335" i="4"/>
  <c r="F335" i="4" s="1"/>
  <c r="H335" i="4" s="1"/>
  <c r="H300" i="2"/>
  <c r="J300" i="2" s="1"/>
  <c r="E336" i="4" l="1"/>
  <c r="D336" i="4"/>
  <c r="F336" i="4" s="1"/>
  <c r="H336" i="4" s="1"/>
  <c r="J335" i="4"/>
  <c r="M300" i="2"/>
  <c r="K300" i="2"/>
  <c r="G301" i="2"/>
  <c r="F301" i="2"/>
  <c r="H301" i="2"/>
  <c r="J301" i="2" s="1"/>
  <c r="K301" i="2" s="1"/>
  <c r="D337" i="4" l="1"/>
  <c r="E337" i="4"/>
  <c r="F337" i="4" s="1"/>
  <c r="H337" i="4" s="1"/>
  <c r="J336" i="4"/>
  <c r="F302" i="2"/>
  <c r="G302" i="2"/>
  <c r="M301" i="2"/>
  <c r="D338" i="4" l="1"/>
  <c r="E338" i="4"/>
  <c r="J337" i="4"/>
  <c r="H302" i="2"/>
  <c r="J302" i="2" s="1"/>
  <c r="K302" i="2" s="1"/>
  <c r="F338" i="4" l="1"/>
  <c r="H338" i="4" s="1"/>
  <c r="M302" i="2"/>
  <c r="G303" i="2"/>
  <c r="F303" i="2"/>
  <c r="D339" i="4" l="1"/>
  <c r="E339" i="4"/>
  <c r="J338" i="4"/>
  <c r="H303" i="2"/>
  <c r="J303" i="2" s="1"/>
  <c r="F339" i="4" l="1"/>
  <c r="H339" i="4" s="1"/>
  <c r="F304" i="2"/>
  <c r="K303" i="2"/>
  <c r="M303" i="2"/>
  <c r="G304" i="2"/>
  <c r="H304" i="2" s="1"/>
  <c r="J304" i="2" s="1"/>
  <c r="K304" i="2" s="1"/>
  <c r="E340" i="4" l="1"/>
  <c r="J339" i="4"/>
  <c r="D340" i="4"/>
  <c r="F340" i="4" s="1"/>
  <c r="H340" i="4" s="1"/>
  <c r="M304" i="2"/>
  <c r="G305" i="2"/>
  <c r="F305" i="2"/>
  <c r="E341" i="4" l="1"/>
  <c r="J340" i="4"/>
  <c r="D341" i="4"/>
  <c r="F341" i="4" s="1"/>
  <c r="H341" i="4" s="1"/>
  <c r="H305" i="2"/>
  <c r="J305" i="2" s="1"/>
  <c r="E342" i="4" l="1"/>
  <c r="J341" i="4"/>
  <c r="D342" i="4"/>
  <c r="F342" i="4" s="1"/>
  <c r="H342" i="4" s="1"/>
  <c r="G306" i="2"/>
  <c r="K305" i="2"/>
  <c r="F306" i="2"/>
  <c r="H306" i="2" s="1"/>
  <c r="J306" i="2" s="1"/>
  <c r="K306" i="2" s="1"/>
  <c r="M305" i="2"/>
  <c r="E343" i="4" l="1"/>
  <c r="D343" i="4"/>
  <c r="F343" i="4" s="1"/>
  <c r="H343" i="4" s="1"/>
  <c r="J342" i="4"/>
  <c r="M306" i="2"/>
  <c r="G307" i="2"/>
  <c r="F307" i="2"/>
  <c r="E344" i="4" l="1"/>
  <c r="J343" i="4"/>
  <c r="D344" i="4"/>
  <c r="F344" i="4" s="1"/>
  <c r="H344" i="4" s="1"/>
  <c r="H307" i="2"/>
  <c r="J307" i="2" s="1"/>
  <c r="E345" i="4" l="1"/>
  <c r="D345" i="4"/>
  <c r="F345" i="4" s="1"/>
  <c r="H345" i="4" s="1"/>
  <c r="J344" i="4"/>
  <c r="M307" i="2"/>
  <c r="K307" i="2"/>
  <c r="G308" i="2"/>
  <c r="F308" i="2"/>
  <c r="E346" i="4" l="1"/>
  <c r="D346" i="4"/>
  <c r="F346" i="4" s="1"/>
  <c r="H346" i="4" s="1"/>
  <c r="J345" i="4"/>
  <c r="H308" i="2"/>
  <c r="J308" i="2" s="1"/>
  <c r="K308" i="2" s="1"/>
  <c r="M308" i="2"/>
  <c r="G309" i="2"/>
  <c r="F309" i="2"/>
  <c r="J346" i="4" l="1"/>
  <c r="D347" i="4"/>
  <c r="E347" i="4"/>
  <c r="H309" i="2"/>
  <c r="J309" i="2" s="1"/>
  <c r="F347" i="4" l="1"/>
  <c r="H347" i="4" s="1"/>
  <c r="G310" i="2"/>
  <c r="K309" i="2"/>
  <c r="M309" i="2"/>
  <c r="F310" i="2"/>
  <c r="H310" i="2" s="1"/>
  <c r="J310" i="2" s="1"/>
  <c r="K310" i="2" s="1"/>
  <c r="D348" i="4" l="1"/>
  <c r="E348" i="4"/>
  <c r="J347" i="4"/>
  <c r="M310" i="2"/>
  <c r="F311" i="2"/>
  <c r="G311" i="2"/>
  <c r="F348" i="4" l="1"/>
  <c r="H348" i="4" s="1"/>
  <c r="H311" i="2"/>
  <c r="J311" i="2" s="1"/>
  <c r="G312" i="2" s="1"/>
  <c r="D349" i="4" l="1"/>
  <c r="J348" i="4"/>
  <c r="E349" i="4"/>
  <c r="F349" i="4" s="1"/>
  <c r="H349" i="4" s="1"/>
  <c r="M311" i="2"/>
  <c r="F312" i="2"/>
  <c r="K311" i="2"/>
  <c r="H312" i="2"/>
  <c r="J312" i="2" s="1"/>
  <c r="G313" i="2"/>
  <c r="D350" i="4" l="1"/>
  <c r="E350" i="4"/>
  <c r="J349" i="4"/>
  <c r="F313" i="2"/>
  <c r="K312" i="2"/>
  <c r="M312" i="2"/>
  <c r="H313" i="2"/>
  <c r="J313" i="2" s="1"/>
  <c r="K313" i="2" s="1"/>
  <c r="F350" i="4" l="1"/>
  <c r="H350" i="4" s="1"/>
  <c r="M313" i="2"/>
  <c r="G314" i="2"/>
  <c r="F314" i="2"/>
  <c r="D351" i="4" l="1"/>
  <c r="E351" i="4"/>
  <c r="F351" i="4" s="1"/>
  <c r="H351" i="4" s="1"/>
  <c r="J350" i="4"/>
  <c r="H314" i="2"/>
  <c r="J314" i="2" s="1"/>
  <c r="E352" i="4" l="1"/>
  <c r="D352" i="4"/>
  <c r="F352" i="4" s="1"/>
  <c r="H352" i="4" s="1"/>
  <c r="J351" i="4"/>
  <c r="F315" i="2"/>
  <c r="K314" i="2"/>
  <c r="M314" i="2"/>
  <c r="G315" i="2"/>
  <c r="H315" i="2" s="1"/>
  <c r="J315" i="2" s="1"/>
  <c r="K315" i="2" s="1"/>
  <c r="E353" i="4" l="1"/>
  <c r="D353" i="4"/>
  <c r="F353" i="4" s="1"/>
  <c r="H353" i="4" s="1"/>
  <c r="J352" i="4"/>
  <c r="M315" i="2"/>
  <c r="G316" i="2"/>
  <c r="F316" i="2"/>
  <c r="H316" i="2" s="1"/>
  <c r="J316" i="2" s="1"/>
  <c r="K316" i="2" s="1"/>
  <c r="D354" i="4" l="1"/>
  <c r="E354" i="4"/>
  <c r="J353" i="4"/>
  <c r="G317" i="2"/>
  <c r="M316" i="2"/>
  <c r="F317" i="2"/>
  <c r="H317" i="2" s="1"/>
  <c r="J317" i="2" s="1"/>
  <c r="K317" i="2" s="1"/>
  <c r="F354" i="4" l="1"/>
  <c r="H354" i="4" s="1"/>
  <c r="G318" i="2"/>
  <c r="F318" i="2"/>
  <c r="M317" i="2"/>
  <c r="E355" i="4" l="1"/>
  <c r="J354" i="4"/>
  <c r="D355" i="4"/>
  <c r="F355" i="4" s="1"/>
  <c r="H355" i="4" s="1"/>
  <c r="H318" i="2"/>
  <c r="J318" i="2" s="1"/>
  <c r="E356" i="4" l="1"/>
  <c r="J355" i="4"/>
  <c r="D356" i="4"/>
  <c r="F356" i="4" s="1"/>
  <c r="H356" i="4" s="1"/>
  <c r="G319" i="2"/>
  <c r="K318" i="2"/>
  <c r="F319" i="2"/>
  <c r="H319" i="2" s="1"/>
  <c r="J319" i="2" s="1"/>
  <c r="K319" i="2" s="1"/>
  <c r="M318" i="2"/>
  <c r="D357" i="4" l="1"/>
  <c r="E357" i="4"/>
  <c r="F357" i="4" s="1"/>
  <c r="H357" i="4" s="1"/>
  <c r="J356" i="4"/>
  <c r="M319" i="2"/>
  <c r="G320" i="2"/>
  <c r="F320" i="2"/>
  <c r="D358" i="4" l="1"/>
  <c r="E358" i="4"/>
  <c r="J357" i="4"/>
  <c r="H320" i="2"/>
  <c r="J320" i="2" s="1"/>
  <c r="M320" i="2"/>
  <c r="G321" i="2"/>
  <c r="F358" i="4" l="1"/>
  <c r="H358" i="4" s="1"/>
  <c r="F321" i="2"/>
  <c r="H321" i="2" s="1"/>
  <c r="J321" i="2" s="1"/>
  <c r="K320" i="2"/>
  <c r="E359" i="4" l="1"/>
  <c r="J358" i="4"/>
  <c r="D359" i="4"/>
  <c r="F359" i="4" s="1"/>
  <c r="H359" i="4" s="1"/>
  <c r="K321" i="2"/>
  <c r="M321" i="2"/>
  <c r="F322" i="2"/>
  <c r="G322" i="2"/>
  <c r="D360" i="4" l="1"/>
  <c r="E360" i="4"/>
  <c r="J359" i="4"/>
  <c r="H322" i="2"/>
  <c r="J322" i="2" s="1"/>
  <c r="K322" i="2" s="1"/>
  <c r="G323" i="2" l="1"/>
  <c r="M322" i="2"/>
  <c r="F323" i="2"/>
  <c r="F360" i="4"/>
  <c r="H360" i="4" s="1"/>
  <c r="H323" i="2"/>
  <c r="J323" i="2" s="1"/>
  <c r="K323" i="2" s="1"/>
  <c r="J360" i="4" l="1"/>
  <c r="E361" i="4"/>
  <c r="D361" i="4"/>
  <c r="F361" i="4" s="1"/>
  <c r="H361" i="4" s="1"/>
  <c r="F324" i="2"/>
  <c r="M323" i="2"/>
  <c r="G324" i="2"/>
  <c r="E362" i="4" l="1"/>
  <c r="J361" i="4"/>
  <c r="D362" i="4"/>
  <c r="F362" i="4" s="1"/>
  <c r="H362" i="4" s="1"/>
  <c r="H324" i="2"/>
  <c r="J324" i="2" s="1"/>
  <c r="K324" i="2" s="1"/>
  <c r="J362" i="4" l="1"/>
  <c r="D363" i="4"/>
  <c r="E363" i="4"/>
  <c r="F325" i="2"/>
  <c r="M324" i="2"/>
  <c r="G325" i="2"/>
  <c r="F363" i="4" l="1"/>
  <c r="H363" i="4" s="1"/>
  <c r="H325" i="2"/>
  <c r="J325" i="2" s="1"/>
  <c r="K325" i="2" s="1"/>
  <c r="D364" i="4" l="1"/>
  <c r="E364" i="4"/>
  <c r="J363" i="4"/>
  <c r="M325" i="2"/>
  <c r="F326" i="2"/>
  <c r="G326" i="2"/>
  <c r="F364" i="4" l="1"/>
  <c r="H364" i="4" s="1"/>
  <c r="H326" i="2"/>
  <c r="J326" i="2" s="1"/>
  <c r="K326" i="2" s="1"/>
  <c r="J364" i="4" l="1"/>
  <c r="D365" i="4"/>
  <c r="E365" i="4"/>
  <c r="M326" i="2"/>
  <c r="F327" i="2"/>
  <c r="G327" i="2"/>
  <c r="F365" i="4" l="1"/>
  <c r="H365" i="4" s="1"/>
  <c r="H327" i="2"/>
  <c r="J327" i="2" s="1"/>
  <c r="K327" i="2" s="1"/>
  <c r="D366" i="4" l="1"/>
  <c r="J365" i="4"/>
  <c r="E366" i="4"/>
  <c r="F366" i="4" s="1"/>
  <c r="H366" i="4" s="1"/>
  <c r="G328" i="2"/>
  <c r="F328" i="2"/>
  <c r="M327" i="2"/>
  <c r="D367" i="4" l="1"/>
  <c r="E367" i="4"/>
  <c r="J366" i="4"/>
  <c r="H328" i="2"/>
  <c r="J328" i="2" s="1"/>
  <c r="F367" i="4" l="1"/>
  <c r="H367" i="4" s="1"/>
  <c r="G329" i="2"/>
  <c r="K328" i="2"/>
  <c r="M328" i="2"/>
  <c r="F329" i="2"/>
  <c r="D368" i="4" l="1"/>
  <c r="J367" i="4"/>
  <c r="E368" i="4"/>
  <c r="F368" i="4" s="1"/>
  <c r="H368" i="4" s="1"/>
  <c r="H329" i="2"/>
  <c r="J329" i="2" s="1"/>
  <c r="G330" i="2" s="1"/>
  <c r="E369" i="4" l="1"/>
  <c r="D369" i="4"/>
  <c r="F369" i="4" s="1"/>
  <c r="H369" i="4" s="1"/>
  <c r="J368" i="4"/>
  <c r="F330" i="2"/>
  <c r="H330" i="2" s="1"/>
  <c r="J330" i="2" s="1"/>
  <c r="K330" i="2" s="1"/>
  <c r="M329" i="2"/>
  <c r="K329" i="2"/>
  <c r="G331" i="2"/>
  <c r="M330" i="2"/>
  <c r="F331" i="2"/>
  <c r="H331" i="2" s="1"/>
  <c r="J331" i="2" s="1"/>
  <c r="K331" i="2" s="1"/>
  <c r="E370" i="4" l="1"/>
  <c r="J369" i="4"/>
  <c r="D370" i="4"/>
  <c r="F370" i="4" s="1"/>
  <c r="H370" i="4" s="1"/>
  <c r="G332" i="2"/>
  <c r="M331" i="2"/>
  <c r="F332" i="2"/>
  <c r="H332" i="2" s="1"/>
  <c r="J332" i="2" s="1"/>
  <c r="K332" i="2" s="1"/>
  <c r="E371" i="4" l="1"/>
  <c r="J370" i="4"/>
  <c r="D371" i="4"/>
  <c r="F371" i="4" s="1"/>
  <c r="H371" i="4" s="1"/>
  <c r="F333" i="2"/>
  <c r="G333" i="2"/>
  <c r="M332" i="2"/>
  <c r="D372" i="4" l="1"/>
  <c r="E372" i="4"/>
  <c r="J371" i="4"/>
  <c r="H333" i="2"/>
  <c r="J333" i="2" s="1"/>
  <c r="K333" i="2" s="1"/>
  <c r="F372" i="4" l="1"/>
  <c r="H372" i="4" s="1"/>
  <c r="M333" i="2"/>
  <c r="F334" i="2"/>
  <c r="G334" i="2"/>
  <c r="D373" i="4" l="1"/>
  <c r="E373" i="4"/>
  <c r="J372" i="4"/>
  <c r="H334" i="2"/>
  <c r="J334" i="2" s="1"/>
  <c r="F373" i="4" l="1"/>
  <c r="H373" i="4" s="1"/>
  <c r="M334" i="2"/>
  <c r="K334" i="2"/>
  <c r="F335" i="2"/>
  <c r="G335" i="2"/>
  <c r="J373" i="4" l="1"/>
  <c r="E374" i="4"/>
  <c r="D374" i="4"/>
  <c r="F374" i="4" s="1"/>
  <c r="H374" i="4" s="1"/>
  <c r="H335" i="2"/>
  <c r="J335" i="2" s="1"/>
  <c r="E375" i="4" l="1"/>
  <c r="F10" i="4" s="1"/>
  <c r="D375" i="4"/>
  <c r="F375" i="4" s="1"/>
  <c r="H375" i="4" s="1"/>
  <c r="J374" i="4"/>
  <c r="G336" i="2"/>
  <c r="K335" i="2"/>
  <c r="M335" i="2"/>
  <c r="F336" i="2"/>
  <c r="H336" i="2" s="1"/>
  <c r="J336" i="2" s="1"/>
  <c r="K336" i="2" s="1"/>
  <c r="E376" i="4" l="1"/>
  <c r="D376" i="4"/>
  <c r="F376" i="4" s="1"/>
  <c r="H376" i="4" s="1"/>
  <c r="J375" i="4"/>
  <c r="M336" i="2"/>
  <c r="G337" i="2"/>
  <c r="F337" i="2"/>
  <c r="E377" i="4" l="1"/>
  <c r="J376" i="4"/>
  <c r="D377" i="4"/>
  <c r="F377" i="4" s="1"/>
  <c r="H377" i="4" s="1"/>
  <c r="H337" i="2"/>
  <c r="J337" i="2" s="1"/>
  <c r="E378" i="4" l="1"/>
  <c r="J377" i="4"/>
  <c r="D378" i="4"/>
  <c r="F378" i="4" s="1"/>
  <c r="H378" i="4" s="1"/>
  <c r="F338" i="2"/>
  <c r="K337" i="2"/>
  <c r="M337" i="2"/>
  <c r="G338" i="2"/>
  <c r="H338" i="2" s="1"/>
  <c r="J338" i="2" s="1"/>
  <c r="K338" i="2" s="1"/>
  <c r="E379" i="4" l="1"/>
  <c r="D379" i="4"/>
  <c r="F379" i="4" s="1"/>
  <c r="H379" i="4" s="1"/>
  <c r="J378" i="4"/>
  <c r="F339" i="2"/>
  <c r="M338" i="2"/>
  <c r="G339" i="2"/>
  <c r="D380" i="4" l="1"/>
  <c r="J379" i="4"/>
  <c r="E380" i="4"/>
  <c r="H339" i="2"/>
  <c r="J339" i="2" s="1"/>
  <c r="G340" i="2"/>
  <c r="K339" i="2"/>
  <c r="M339" i="2"/>
  <c r="F340" i="2"/>
  <c r="H340" i="2" s="1"/>
  <c r="J340" i="2" s="1"/>
  <c r="F380" i="4" l="1"/>
  <c r="H380" i="4" s="1"/>
  <c r="M340" i="2"/>
  <c r="K340" i="2"/>
  <c r="F341" i="2"/>
  <c r="G341" i="2"/>
  <c r="D381" i="4" l="1"/>
  <c r="E381" i="4"/>
  <c r="J380" i="4"/>
  <c r="H341" i="2"/>
  <c r="J341" i="2" s="1"/>
  <c r="K341" i="2" s="1"/>
  <c r="F381" i="4" l="1"/>
  <c r="H381" i="4" s="1"/>
  <c r="G342" i="2"/>
  <c r="M341" i="2"/>
  <c r="F342" i="2"/>
  <c r="H342" i="2" s="1"/>
  <c r="J342" i="2" s="1"/>
  <c r="M342" i="2" s="1"/>
  <c r="G343" i="2" l="1"/>
  <c r="F343" i="2"/>
  <c r="K342" i="2"/>
  <c r="D382" i="4"/>
  <c r="E382" i="4"/>
  <c r="J381" i="4"/>
  <c r="F382" i="4" l="1"/>
  <c r="H382" i="4" s="1"/>
  <c r="H343" i="2"/>
  <c r="J343" i="2" s="1"/>
  <c r="K343" i="2" l="1"/>
  <c r="G344" i="2"/>
  <c r="F344" i="2"/>
  <c r="H344" i="2" s="1"/>
  <c r="J344" i="2" s="1"/>
  <c r="K344" i="2" s="1"/>
  <c r="M343" i="2"/>
  <c r="J382" i="4"/>
  <c r="E383" i="4"/>
  <c r="D383" i="4"/>
  <c r="F345" i="2"/>
  <c r="M344" i="2"/>
  <c r="G345" i="2"/>
  <c r="F383" i="4" l="1"/>
  <c r="H383" i="4" s="1"/>
  <c r="H345" i="2"/>
  <c r="J345" i="2" s="1"/>
  <c r="K345" i="2" s="1"/>
  <c r="D384" i="4" l="1"/>
  <c r="E384" i="4"/>
  <c r="J383" i="4"/>
  <c r="F346" i="2"/>
  <c r="M345" i="2"/>
  <c r="G346" i="2"/>
  <c r="F384" i="4" l="1"/>
  <c r="H384" i="4" s="1"/>
  <c r="H346" i="2"/>
  <c r="J346" i="2" s="1"/>
  <c r="K346" i="2" s="1"/>
  <c r="D385" i="4" l="1"/>
  <c r="J384" i="4"/>
  <c r="E385" i="4"/>
  <c r="M346" i="2"/>
  <c r="G347" i="2"/>
  <c r="F347" i="2"/>
  <c r="F385" i="4" l="1"/>
  <c r="H385" i="4" s="1"/>
  <c r="H347" i="2"/>
  <c r="J347" i="2" s="1"/>
  <c r="K347" i="2" s="1"/>
  <c r="F348" i="2" l="1"/>
  <c r="M347" i="2"/>
  <c r="G348" i="2"/>
  <c r="D386" i="4"/>
  <c r="J385" i="4"/>
  <c r="E386" i="4"/>
  <c r="F386" i="4" l="1"/>
  <c r="H386" i="4" s="1"/>
  <c r="J386" i="4" s="1"/>
  <c r="H10" i="4"/>
  <c r="H348" i="2"/>
  <c r="J348" i="2" s="1"/>
  <c r="G349" i="2" l="1"/>
  <c r="K348" i="2"/>
  <c r="M348" i="2"/>
  <c r="F349" i="2"/>
  <c r="H349" i="2" s="1"/>
  <c r="J349" i="2" s="1"/>
  <c r="G350" i="2" l="1"/>
  <c r="K349" i="2"/>
  <c r="M349" i="2"/>
  <c r="F350" i="2"/>
  <c r="H350" i="2" l="1"/>
  <c r="J350" i="2" s="1"/>
  <c r="K350" i="2" l="1"/>
  <c r="F351" i="2"/>
  <c r="G351" i="2"/>
  <c r="M350" i="2"/>
  <c r="H351" i="2" l="1"/>
  <c r="J351" i="2" s="1"/>
  <c r="F352" i="2" l="1"/>
  <c r="K351" i="2"/>
  <c r="G352" i="2"/>
  <c r="H352" i="2" s="1"/>
  <c r="J352" i="2" s="1"/>
  <c r="M351" i="2"/>
  <c r="K352" i="2" l="1"/>
  <c r="G353" i="2"/>
  <c r="M352" i="2"/>
  <c r="F353" i="2"/>
  <c r="H353" i="2" s="1"/>
  <c r="J353" i="2" s="1"/>
  <c r="M353" i="2" l="1"/>
  <c r="F354" i="2"/>
  <c r="K353" i="2"/>
  <c r="G354" i="2"/>
  <c r="H354" i="2" l="1"/>
  <c r="J354" i="2" s="1"/>
  <c r="K354" i="2" l="1"/>
  <c r="F355" i="2"/>
  <c r="M354" i="2"/>
  <c r="G355" i="2"/>
  <c r="H355" i="2" l="1"/>
  <c r="J355" i="2" s="1"/>
  <c r="K355" i="2" l="1"/>
  <c r="M355" i="2"/>
  <c r="G356" i="2"/>
  <c r="F356" i="2"/>
  <c r="H356" i="2" s="1"/>
  <c r="J356" i="2" s="1"/>
  <c r="K356" i="2" l="1"/>
  <c r="G357" i="2"/>
  <c r="M356" i="2"/>
  <c r="F357" i="2"/>
  <c r="H357" i="2" s="1"/>
  <c r="J357" i="2" s="1"/>
  <c r="K357" i="2" l="1"/>
  <c r="M357" i="2"/>
  <c r="G358" i="2"/>
  <c r="F358" i="2"/>
  <c r="H358" i="2" s="1"/>
  <c r="J358" i="2" s="1"/>
  <c r="M358" i="2" l="1"/>
  <c r="K358" i="2"/>
  <c r="F359" i="2"/>
  <c r="G359" i="2"/>
  <c r="H359" i="2" l="1"/>
  <c r="J359" i="2" s="1"/>
  <c r="M359" i="2" l="1"/>
  <c r="K359" i="2"/>
  <c r="F360" i="2"/>
  <c r="G360" i="2"/>
  <c r="H360" i="2" l="1"/>
  <c r="J360" i="2" s="1"/>
  <c r="M360" i="2" l="1"/>
  <c r="K360" i="2"/>
  <c r="G361" i="2"/>
  <c r="F361" i="2"/>
  <c r="H361" i="2" s="1"/>
  <c r="J361" i="2" s="1"/>
  <c r="M361" i="2" l="1"/>
  <c r="G362" i="2"/>
  <c r="F362" i="2"/>
  <c r="H362" i="2" s="1"/>
  <c r="J362" i="2" s="1"/>
  <c r="K361" i="2"/>
  <c r="K362" i="2" l="1"/>
  <c r="M362" i="2"/>
  <c r="G363" i="2"/>
  <c r="F363" i="2"/>
  <c r="H363" i="2" s="1"/>
  <c r="J363" i="2" s="1"/>
  <c r="M363" i="2" l="1"/>
  <c r="K363" i="2"/>
  <c r="F364" i="2"/>
  <c r="G364" i="2"/>
  <c r="H364" i="2" s="1"/>
  <c r="J364" i="2" s="1"/>
  <c r="K364" i="2" l="1"/>
  <c r="M364" i="2"/>
  <c r="F365" i="2"/>
  <c r="G365" i="2"/>
  <c r="H365" i="2" l="1"/>
  <c r="J365" i="2" s="1"/>
  <c r="F366" i="2" l="1"/>
  <c r="M365" i="2"/>
  <c r="G366" i="2"/>
  <c r="H366" i="2" s="1"/>
  <c r="J366" i="2" s="1"/>
  <c r="K365" i="2"/>
  <c r="K366" i="2" l="1"/>
  <c r="F367" i="2"/>
  <c r="M366" i="2"/>
  <c r="G367" i="2"/>
  <c r="H367" i="2" l="1"/>
  <c r="J367" i="2" s="1"/>
  <c r="G368" i="2" l="1"/>
  <c r="K367" i="2"/>
  <c r="M367" i="2"/>
  <c r="F368" i="2"/>
  <c r="H368" i="2" s="1"/>
  <c r="J368" i="2" s="1"/>
  <c r="G369" i="2" l="1"/>
  <c r="K368" i="2"/>
  <c r="F369" i="2"/>
  <c r="H369" i="2" s="1"/>
  <c r="J369" i="2" s="1"/>
  <c r="M368" i="2"/>
  <c r="M369" i="2" l="1"/>
  <c r="K369" i="2"/>
  <c r="G370" i="2"/>
  <c r="F370" i="2"/>
  <c r="H370" i="2" s="1"/>
  <c r="J370" i="2" s="1"/>
  <c r="F371" i="2" l="1"/>
  <c r="M370" i="2"/>
  <c r="G371" i="2"/>
  <c r="K370" i="2"/>
  <c r="H371" i="2" l="1"/>
  <c r="J371" i="2" s="1"/>
  <c r="K371" i="2" l="1"/>
  <c r="M371" i="2"/>
  <c r="G372" i="2"/>
  <c r="F372" i="2"/>
  <c r="H372" i="2" s="1"/>
  <c r="J372" i="2" s="1"/>
  <c r="K372" i="2" l="1"/>
  <c r="F373" i="2"/>
  <c r="M372" i="2"/>
  <c r="G373" i="2"/>
  <c r="H373" i="2" l="1"/>
  <c r="J373" i="2" s="1"/>
  <c r="K373" i="2" l="1"/>
  <c r="F374" i="2"/>
  <c r="M373" i="2"/>
  <c r="G374" i="2"/>
  <c r="H374" i="2" l="1"/>
  <c r="J374" i="2" s="1"/>
  <c r="K374" i="2" l="1"/>
  <c r="F375" i="2"/>
  <c r="G375" i="2"/>
  <c r="M374" i="2"/>
  <c r="H375" i="2" l="1"/>
  <c r="J375" i="2" s="1"/>
  <c r="K375" i="2" l="1"/>
  <c r="F376" i="2"/>
  <c r="M375" i="2"/>
  <c r="G376" i="2"/>
  <c r="H376" i="2" l="1"/>
  <c r="J376" i="2" s="1"/>
  <c r="K376" i="2" l="1"/>
  <c r="M376" i="2"/>
  <c r="F377" i="2"/>
  <c r="G377" i="2"/>
  <c r="H12" i="2" s="1"/>
  <c r="H14" i="3" l="1"/>
  <c r="D14" i="3"/>
  <c r="H377" i="2"/>
  <c r="J377" i="2" s="1"/>
  <c r="K377" i="2" l="1"/>
  <c r="G378" i="2"/>
  <c r="M377" i="2"/>
  <c r="F378" i="2"/>
  <c r="H378" i="2" s="1"/>
  <c r="J378" i="2" s="1"/>
  <c r="G379" i="2" l="1"/>
  <c r="K378" i="2"/>
  <c r="F379" i="2"/>
  <c r="H379" i="2" s="1"/>
  <c r="J379" i="2" s="1"/>
  <c r="M378" i="2"/>
  <c r="F380" i="2" l="1"/>
  <c r="K379" i="2"/>
  <c r="G380" i="2"/>
  <c r="M379" i="2"/>
  <c r="H380" i="2" l="1"/>
  <c r="J380" i="2" s="1"/>
  <c r="K380" i="2" l="1"/>
  <c r="F381" i="2"/>
  <c r="M380" i="2"/>
  <c r="G381" i="2"/>
  <c r="H381" i="2" l="1"/>
  <c r="J381" i="2" s="1"/>
  <c r="K381" i="2" l="1"/>
  <c r="M381" i="2"/>
  <c r="F382" i="2"/>
  <c r="G382" i="2"/>
  <c r="H382" i="2" l="1"/>
  <c r="J382" i="2" s="1"/>
  <c r="K382" i="2" l="1"/>
  <c r="M382" i="2"/>
  <c r="F383" i="2"/>
  <c r="G383" i="2"/>
  <c r="H383" i="2" l="1"/>
  <c r="J383" i="2" s="1"/>
  <c r="K383" i="2" l="1"/>
  <c r="G384" i="2"/>
  <c r="M383" i="2"/>
  <c r="F384" i="2"/>
  <c r="H384" i="2" s="1"/>
  <c r="J384" i="2" s="1"/>
  <c r="F385" i="2" l="1"/>
  <c r="K384" i="2"/>
  <c r="M384" i="2"/>
  <c r="G385" i="2"/>
  <c r="H385" i="2" s="1"/>
  <c r="J385" i="2" s="1"/>
  <c r="K385" i="2" l="1"/>
  <c r="F386" i="2"/>
  <c r="G386" i="2"/>
  <c r="M385" i="2"/>
  <c r="H386" i="2" l="1"/>
  <c r="J386" i="2" s="1"/>
  <c r="G387" i="2" l="1"/>
  <c r="M386" i="2"/>
  <c r="F387" i="2"/>
  <c r="H387" i="2" s="1"/>
  <c r="J387" i="2" s="1"/>
  <c r="K386" i="2"/>
  <c r="K387" i="2" l="1"/>
  <c r="G388" i="2"/>
  <c r="M387" i="2"/>
  <c r="F388" i="2"/>
  <c r="J12" i="2" l="1"/>
  <c r="D15" i="3" s="1"/>
  <c r="H388" i="2"/>
  <c r="J388" i="2" s="1"/>
  <c r="M388" i="2" l="1"/>
  <c r="H13" i="3" s="1" a="1"/>
  <c r="H13" i="3" s="1"/>
  <c r="K388" i="2"/>
  <c r="H15" i="3" l="1"/>
  <c r="H16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<sst xmlns="http://schemas.openxmlformats.org/spreadsheetml/2006/main" count="127" uniqueCount="62">
  <si>
    <r>
      <t xml:space="preserve">sales@radiusconsultants.net          </t>
    </r>
    <r>
      <rPr>
        <b/>
        <sz val="12"/>
        <color theme="1"/>
        <rFont val="Wingdings"/>
        <charset val="2"/>
      </rPr>
      <t xml:space="preserve">v   </t>
    </r>
    <r>
      <rPr>
        <b/>
        <sz val="12"/>
        <color theme="1"/>
        <rFont val="Times New Roman"/>
        <family val="1"/>
      </rPr>
      <t xml:space="preserve">www.radiusconsultants.net          </t>
    </r>
    <r>
      <rPr>
        <b/>
        <sz val="12"/>
        <color theme="1"/>
        <rFont val="Wingdings"/>
        <charset val="2"/>
      </rPr>
      <t xml:space="preserve">v   </t>
    </r>
    <r>
      <rPr>
        <b/>
        <sz val="12"/>
        <color theme="1"/>
        <rFont val="Times New Roman"/>
        <family val="1"/>
      </rPr>
      <t>(224) 536 - 8759</t>
    </r>
  </si>
  <si>
    <t>Loan Amount</t>
  </si>
  <si>
    <t>Loan Term</t>
  </si>
  <si>
    <t>Loan Interest Rate</t>
  </si>
  <si>
    <t>Payment Per Month</t>
  </si>
  <si>
    <t>Periods</t>
  </si>
  <si>
    <t>Payments</t>
  </si>
  <si>
    <t>Interest</t>
  </si>
  <si>
    <t>Principal</t>
  </si>
  <si>
    <t>Exta Payment</t>
  </si>
  <si>
    <t>Loan Balance</t>
  </si>
  <si>
    <t>Total Interest Paid:</t>
  </si>
  <si>
    <t>Total Amount Paid:</t>
  </si>
  <si>
    <t>Dollars ($)</t>
  </si>
  <si>
    <t>Month(s)</t>
  </si>
  <si>
    <t>Year(s)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</si>
  <si>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</si>
  <si>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</si>
  <si>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</si>
  <si>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</si>
  <si>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</si>
  <si>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</si>
  <si>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</si>
  <si>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</si>
  <si>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</si>
  <si>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</si>
  <si>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</si>
  <si>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</si>
  <si>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</si>
  <si>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</si>
  <si>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</si>
  <si>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</si>
  <si>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</si>
  <si>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</si>
  <si>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</si>
  <si>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</si>
  <si>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</si>
  <si>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</si>
  <si>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</si>
  <si>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</si>
  <si>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</si>
  <si>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</si>
  <si>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</si>
  <si>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</si>
  <si>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</si>
  <si>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</si>
  <si>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Year 31</t>
  </si>
  <si>
    <t>Start Your Financial Success Here
     Welcome to Radius Consultants</t>
  </si>
  <si>
    <t>Time to pay off loan with extra payments (months)</t>
  </si>
  <si>
    <t>Interest Saved ($)</t>
  </si>
  <si>
    <t>Time to pay off loan with extra payments (Years)</t>
  </si>
  <si>
    <t>Months Saved By Making Extra Payments</t>
  </si>
  <si>
    <t>Extra Payments Made</t>
  </si>
  <si>
    <t>Loan Start Date</t>
  </si>
  <si>
    <t>Month</t>
  </si>
  <si>
    <t>Down Payment</t>
  </si>
  <si>
    <t>Loan Completed (Percentage)</t>
  </si>
  <si>
    <t>Percentage (%)</t>
  </si>
  <si>
    <t>%age Paid</t>
  </si>
  <si>
    <t xml:space="preserve">*Assuming Minimum Payment is Made Monthly as of </t>
  </si>
  <si>
    <r>
      <t xml:space="preserve">Down Payment </t>
    </r>
    <r>
      <rPr>
        <vertAlign val="subscript"/>
        <sz val="16"/>
        <color theme="1"/>
        <rFont val="Times New Roman"/>
        <family val="1"/>
      </rPr>
      <t>(If Any Made)</t>
    </r>
  </si>
  <si>
    <t>Percentage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</si>
</sst>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409]mmm\-yy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0" tint="-0.499984740745262"/>
      <name val="Arial"/>
      <family val="2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Wingdings"/>
      <charset val="2"/>
    </font>
    <font>
      <sz val="16"/>
      <color theme="1"/>
      <name val="Times New Roman"/>
      <family val="1"/>
    </font>
    <font>
      <sz val="11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8"/>
      <name val="Aptos Narrow"/>
      <family val="2"/>
      <scheme val="minor"/>
    </font>
    <font>
      <i/>
      <sz val="14"/>
      <name val="Calibri"/>
      <family val="2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22"/>
      <color theme="1"/>
      <name val="Times New Roman"/>
      <family val="1"/>
    </font>
    <font>
      <vertAlign val="subscript"/>
      <sz val="16"/>
      <color theme="1"/>
      <name val="Times New Roman"/>
      <family val="1"/>
    </font>
    <font>
      <sz val="14"/>
      <color theme="1"/>
      <name val="Times New Roman"/>
      <family val="1"/>
    </font>
    <font>
      <sz val="28"/>
      <color theme="1"/>
      <name val="Times New Roman"/>
      <family val="1"/>
    </font>
    <font>
      <sz val="11"/>
      <color rgb="FFFFFFFF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ck">
        <color theme="3" tint="0.499984740745262"/>
      </left>
      <right/>
      <top style="thick">
        <color theme="3" tint="0.499984740745262"/>
      </top>
      <bottom/>
      <diagonal/>
    </border>
    <border>
      <left/>
      <right/>
      <top style="thick">
        <color theme="3" tint="0.499984740745262"/>
      </top>
      <bottom/>
      <diagonal/>
    </border>
    <border>
      <left/>
      <right style="thick">
        <color theme="3" tint="0.499984740745262"/>
      </right>
      <top style="thick">
        <color theme="3" tint="0.499984740745262"/>
      </top>
      <bottom/>
      <diagonal/>
    </border>
    <border>
      <left style="thick">
        <color theme="3" tint="0.499984740745262"/>
      </left>
      <right/>
      <top/>
      <bottom/>
      <diagonal/>
    </border>
    <border>
      <left/>
      <right style="thick">
        <color theme="3" tint="0.499984740745262"/>
      </right>
      <top/>
      <bottom/>
      <diagonal/>
    </border>
    <border>
      <left style="thick">
        <color theme="3" tint="0.499984740745262"/>
      </left>
      <right/>
      <top/>
      <bottom style="thick">
        <color theme="3" tint="0.499984740745262"/>
      </bottom>
      <diagonal/>
    </border>
    <border>
      <left/>
      <right/>
      <top/>
      <bottom style="thick">
        <color theme="3" tint="0.499984740745262"/>
      </bottom>
      <diagonal/>
    </border>
    <border>
      <left/>
      <right style="thick">
        <color theme="3" tint="0.499984740745262"/>
      </right>
      <top/>
      <bottom style="thick">
        <color theme="3" tint="0.499984740745262"/>
      </bottom>
      <diagonal/>
    </border>
    <border>
      <left style="thick">
        <color theme="3" tint="0.499984740745262"/>
      </left>
      <right/>
      <top style="thick">
        <color theme="3" tint="0.499984740745262"/>
      </top>
      <bottom style="thick">
        <color theme="3" tint="0.499984740745262"/>
      </bottom>
      <diagonal/>
    </border>
    <border>
      <left/>
      <right/>
      <top style="thick">
        <color theme="3" tint="0.499984740745262"/>
      </top>
      <bottom style="thick">
        <color theme="3" tint="0.499984740745262"/>
      </bottom>
      <diagonal/>
    </border>
    <border>
      <left/>
      <right style="thick">
        <color theme="3" tint="0.499984740745262"/>
      </right>
      <top style="thick">
        <color theme="3" tint="0.499984740745262"/>
      </top>
      <bottom style="thick">
        <color theme="3" tint="0.499984740745262"/>
      </bottom>
      <diagonal/>
    </border>
    <border>
      <left style="thick">
        <color theme="3" tint="0.499984740745262"/>
      </left>
      <right style="thick">
        <color theme="3" tint="0.499984740745262"/>
      </right>
      <top style="thick">
        <color theme="3" tint="0.499984740745262"/>
      </top>
      <bottom/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/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/>
      <top style="thick">
        <color rgb="FF00B0F0"/>
      </top>
      <bottom style="thick">
        <color rgb="FF00B0F0"/>
      </bottom>
      <diagonal/>
    </border>
    <border>
      <left style="thick">
        <color rgb="FF00B0F0"/>
      </left>
      <right/>
      <top style="thick">
        <color rgb="FF00B0F0"/>
      </top>
      <bottom/>
      <diagonal/>
    </border>
    <border>
      <left/>
      <right style="thick">
        <color rgb="FF00B0F0"/>
      </right>
      <top style="thick">
        <color rgb="FF00B0F0"/>
      </top>
      <bottom/>
      <diagonal/>
    </border>
    <border>
      <left/>
      <right style="thick">
        <color rgb="FF00B0F0"/>
      </right>
      <top/>
      <bottom/>
      <diagonal/>
    </border>
    <border>
      <left/>
      <right/>
      <top style="thick">
        <color rgb="FF00B0F0"/>
      </top>
      <bottom/>
      <diagonal/>
    </border>
    <border>
      <left style="thick">
        <color rgb="FF00B0F0"/>
      </left>
      <right/>
      <top/>
      <bottom style="thick">
        <color rgb="FF00B0F0"/>
      </bottom>
      <diagonal/>
    </border>
    <border>
      <left/>
      <right style="thick">
        <color rgb="FF00B0F0"/>
      </right>
      <top/>
      <bottom style="thick">
        <color rgb="FF00B0F0"/>
      </bottom>
      <diagonal/>
    </border>
    <border>
      <left/>
      <right/>
      <top/>
      <bottom style="thick">
        <color rgb="FF00B0F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0" fillId="3" borderId="0" xfId="0" applyFill="1"/>
    <xf numFmtId="164" fontId="0" fillId="3" borderId="0" xfId="0" applyNumberFormat="1" applyFill="1"/>
    <xf numFmtId="0" fontId="0" fillId="4" borderId="0" xfId="0" applyFill="1"/>
    <xf numFmtId="0" fontId="4" fillId="0" borderId="13" xfId="0" applyFont="1" applyBorder="1"/>
    <xf numFmtId="0" fontId="7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64" fontId="0" fillId="2" borderId="0" xfId="0" applyNumberFormat="1" applyFill="1" applyProtection="1">
      <protection locked="0"/>
    </xf>
    <xf numFmtId="164" fontId="0" fillId="3" borderId="0" xfId="0" applyNumberFormat="1" applyFill="1" applyProtection="1">
      <protection locked="0"/>
    </xf>
    <xf numFmtId="0" fontId="0" fillId="6" borderId="0" xfId="0" applyFill="1"/>
    <xf numFmtId="0" fontId="0" fillId="6" borderId="0" xfId="0" applyFill="1" applyProtection="1">
      <protection locked="0"/>
    </xf>
    <xf numFmtId="164" fontId="0" fillId="6" borderId="0" xfId="0" applyNumberFormat="1" applyFill="1"/>
    <xf numFmtId="164" fontId="6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/>
    </xf>
    <xf numFmtId="164" fontId="10" fillId="5" borderId="12" xfId="0" applyNumberFormat="1" applyFont="1" applyFill="1" applyBorder="1" applyAlignment="1" applyProtection="1">
      <alignment horizontal="center" vertical="center"/>
      <protection locked="0"/>
    </xf>
    <xf numFmtId="1" fontId="10" fillId="5" borderId="12" xfId="0" applyNumberFormat="1" applyFont="1" applyFill="1" applyBorder="1" applyAlignment="1" applyProtection="1">
      <alignment horizontal="center" vertical="center"/>
      <protection locked="0"/>
    </xf>
    <xf numFmtId="10" fontId="10" fillId="5" borderId="12" xfId="1" applyNumberFormat="1" applyFont="1" applyFill="1" applyBorder="1" applyAlignment="1" applyProtection="1">
      <alignment horizontal="center" vertical="center"/>
      <protection locked="0"/>
    </xf>
    <xf numFmtId="10" fontId="10" fillId="5" borderId="12" xfId="1" applyNumberFormat="1" applyFont="1" applyFill="1" applyBorder="1" applyAlignment="1" applyProtection="1">
      <alignment vertical="center"/>
    </xf>
    <xf numFmtId="164" fontId="10" fillId="5" borderId="12" xfId="0" applyNumberFormat="1" applyFont="1" applyFill="1" applyBorder="1" applyAlignment="1">
      <alignment vertical="center"/>
    </xf>
    <xf numFmtId="1" fontId="10" fillId="5" borderId="12" xfId="0" applyNumberFormat="1" applyFont="1" applyFill="1" applyBorder="1" applyAlignment="1">
      <alignment vertical="center"/>
    </xf>
    <xf numFmtId="164" fontId="11" fillId="0" borderId="0" xfId="0" applyNumberFormat="1" applyFont="1"/>
    <xf numFmtId="0" fontId="12" fillId="0" borderId="0" xfId="0" applyFont="1"/>
    <xf numFmtId="0" fontId="13" fillId="4" borderId="0" xfId="0" applyFont="1" applyFill="1" applyAlignment="1">
      <alignment horizontal="center" vertical="center"/>
    </xf>
    <xf numFmtId="164" fontId="15" fillId="0" borderId="14" xfId="0" applyNumberFormat="1" applyFont="1" applyBorder="1" applyAlignment="1">
      <alignment horizontal="center" vertical="center" wrapText="1"/>
    </xf>
    <xf numFmtId="164" fontId="15" fillId="0" borderId="16" xfId="0" applyNumberFormat="1" applyFont="1" applyBorder="1" applyAlignment="1">
      <alignment horizontal="center" vertical="center"/>
    </xf>
    <xf numFmtId="1" fontId="15" fillId="0" borderId="16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164" fontId="15" fillId="0" borderId="13" xfId="0" applyNumberFormat="1" applyFont="1" applyBorder="1" applyAlignment="1">
      <alignment horizontal="center" vertical="center"/>
    </xf>
    <xf numFmtId="165" fontId="0" fillId="2" borderId="0" xfId="0" applyNumberFormat="1" applyFill="1"/>
    <xf numFmtId="165" fontId="10" fillId="5" borderId="12" xfId="1" applyNumberFormat="1" applyFont="1" applyFill="1" applyBorder="1" applyAlignment="1" applyProtection="1">
      <alignment horizontal="center" vertical="center"/>
      <protection locked="0"/>
    </xf>
    <xf numFmtId="165" fontId="10" fillId="5" borderId="12" xfId="1" applyNumberFormat="1" applyFont="1" applyFill="1" applyBorder="1" applyAlignment="1" applyProtection="1">
      <alignment horizontal="right" vertical="center"/>
    </xf>
    <xf numFmtId="0" fontId="11" fillId="0" borderId="0" xfId="0" applyFont="1"/>
    <xf numFmtId="164" fontId="15" fillId="0" borderId="20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14" fontId="3" fillId="0" borderId="23" xfId="0" applyNumberFormat="1" applyFont="1" applyBorder="1" applyAlignment="1">
      <alignment vertical="center" wrapText="1"/>
    </xf>
    <xf numFmtId="10" fontId="0" fillId="6" borderId="0" xfId="1" applyNumberFormat="1" applyFont="1" applyFill="1"/>
    <xf numFmtId="10" fontId="0" fillId="2" borderId="0" xfId="1" applyNumberFormat="1" applyFont="1" applyFill="1"/>
    <xf numFmtId="0" fontId="20" fillId="0" borderId="0" xfId="0" applyFont="1"/>
    <xf numFmtId="10" fontId="20" fillId="0" borderId="0" xfId="1" applyNumberFormat="1" applyFont="1"/>
    <xf numFmtId="164" fontId="0" fillId="5" borderId="0" xfId="0" applyNumberFormat="1" applyFill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0" fontId="19" fillId="7" borderId="21" xfId="0" applyNumberFormat="1" applyFont="1" applyFill="1" applyBorder="1" applyAlignment="1">
      <alignment horizontal="center" vertical="center" wrapText="1"/>
    </xf>
    <xf numFmtId="10" fontId="19" fillId="7" borderId="19" xfId="0" applyNumberFormat="1" applyFont="1" applyFill="1" applyBorder="1" applyAlignment="1">
      <alignment horizontal="center" vertical="center" wrapText="1"/>
    </xf>
    <xf numFmtId="10" fontId="19" fillId="7" borderId="24" xfId="0" applyNumberFormat="1" applyFont="1" applyFill="1" applyBorder="1" applyAlignment="1">
      <alignment horizontal="center" vertical="center" wrapText="1"/>
    </xf>
    <xf numFmtId="10" fontId="19" fillId="7" borderId="23" xfId="0" applyNumberFormat="1" applyFont="1" applyFill="1" applyBorder="1" applyAlignment="1">
      <alignment horizontal="center" vertical="center" wrapText="1"/>
    </xf>
    <xf numFmtId="0" fontId="18" fillId="0" borderId="22" xfId="0" applyFont="1" applyBorder="1" applyAlignment="1">
      <alignment horizontal="right" vertical="center" wrapText="1" indent="1"/>
    </xf>
    <xf numFmtId="0" fontId="18" fillId="0" borderId="24" xfId="0" applyFont="1" applyBorder="1" applyAlignment="1">
      <alignment horizontal="right" vertical="center" wrapText="1" inden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Loan Payable</a:t>
            </a:r>
            <a:r>
              <a:rPr lang="en-US" sz="2000" b="1" baseline="0"/>
              <a:t> Graph</a:t>
            </a:r>
            <a:endParaRPr lang="en-US" sz="20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With Extra Payments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'Amortization Schedule'!$E$16:$E$388</c:f>
              <c:numCache>
                <c:formatCode>General</c:formatCode>
                <c:ptCount val="37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</c:numCache>
            </c:numRef>
          </c:cat>
          <c:val>
            <c:numRef>
              <c:f>'Amortization Schedule'!$J$16:$J$388</c:f>
              <c:numCache>
                <c:formatCode>"$"#,##0.00</c:formatCode>
                <c:ptCount val="373"/>
                <c:pt idx="0">
                  <c:v>150000</c:v>
                </c:pt>
                <c:pt idx="1">
                  <c:v>149835.81649797948</c:v>
                </c:pt>
                <c:pt idx="2">
                  <c:v>149670.88048824138</c:v>
                </c:pt>
                <c:pt idx="3">
                  <c:v>149505.18852179198</c:v>
                </c:pt>
                <c:pt idx="4">
                  <c:v>149338.73713382968</c:v>
                </c:pt>
                <c:pt idx="5">
                  <c:v>149171.52284367257</c:v>
                </c:pt>
                <c:pt idx="6">
                  <c:v>149003.54215468557</c:v>
                </c:pt>
                <c:pt idx="7">
                  <c:v>148834.79155420736</c:v>
                </c:pt>
                <c:pt idx="8">
                  <c:v>148665.26751347698</c:v>
                </c:pt>
                <c:pt idx="9">
                  <c:v>148494.96648755993</c:v>
                </c:pt>
                <c:pt idx="10">
                  <c:v>148323.88491527407</c:v>
                </c:pt>
                <c:pt idx="11">
                  <c:v>148152.01921911523</c:v>
                </c:pt>
                <c:pt idx="12">
                  <c:v>147979.36580518234</c:v>
                </c:pt>
                <c:pt idx="13">
                  <c:v>147805.92106310226</c:v>
                </c:pt>
                <c:pt idx="14">
                  <c:v>147631.68136595431</c:v>
                </c:pt>
                <c:pt idx="15">
                  <c:v>147456.64307019443</c:v>
                </c:pt>
                <c:pt idx="16">
                  <c:v>147280.80251557898</c:v>
                </c:pt>
                <c:pt idx="17">
                  <c:v>147104.15602508822</c:v>
                </c:pt>
                <c:pt idx="18">
                  <c:v>146926.69990484937</c:v>
                </c:pt>
                <c:pt idx="19">
                  <c:v>146748.43044405943</c:v>
                </c:pt>
                <c:pt idx="20">
                  <c:v>146569.34391490754</c:v>
                </c:pt>
                <c:pt idx="21">
                  <c:v>146389.43657249704</c:v>
                </c:pt>
                <c:pt idx="22">
                  <c:v>146208.70465476715</c:v>
                </c:pt>
                <c:pt idx="23">
                  <c:v>146027.14438241432</c:v>
                </c:pt>
                <c:pt idx="24">
                  <c:v>145844.75195881323</c:v>
                </c:pt>
                <c:pt idx="25">
                  <c:v>145661.52356993727</c:v>
                </c:pt>
                <c:pt idx="26">
                  <c:v>145477.45538427899</c:v>
                </c:pt>
                <c:pt idx="27">
                  <c:v>145292.54355276976</c:v>
                </c:pt>
                <c:pt idx="28">
                  <c:v>145106.78420869945</c:v>
                </c:pt>
                <c:pt idx="29">
                  <c:v>144920.1734676355</c:v>
                </c:pt>
                <c:pt idx="30">
                  <c:v>144732.70742734167</c:v>
                </c:pt>
                <c:pt idx="31">
                  <c:v>144544.38216769649</c:v>
                </c:pt>
                <c:pt idx="32">
                  <c:v>144355.19375061124</c:v>
                </c:pt>
                <c:pt idx="33">
                  <c:v>144165.13821994769</c:v>
                </c:pt>
                <c:pt idx="34">
                  <c:v>143974.21160143529</c:v>
                </c:pt>
                <c:pt idx="35">
                  <c:v>143782.40990258803</c:v>
                </c:pt>
                <c:pt idx="36">
                  <c:v>143589.72911262105</c:v>
                </c:pt>
                <c:pt idx="37">
                  <c:v>143396.16520236671</c:v>
                </c:pt>
                <c:pt idx="38">
                  <c:v>143201.71412419039</c:v>
                </c:pt>
                <c:pt idx="39">
                  <c:v>143006.37181190576</c:v>
                </c:pt>
                <c:pt idx="40">
                  <c:v>142810.13418068981</c:v>
                </c:pt>
                <c:pt idx="41">
                  <c:v>142612.99712699748</c:v>
                </c:pt>
                <c:pt idx="42">
                  <c:v>142414.95652847571</c:v>
                </c:pt>
                <c:pt idx="43">
                  <c:v>142216.00824387738</c:v>
                </c:pt>
                <c:pt idx="44">
                  <c:v>142016.14811297465</c:v>
                </c:pt>
                <c:pt idx="45">
                  <c:v>141815.37195647194</c:v>
                </c:pt>
                <c:pt idx="46">
                  <c:v>141613.67557591861</c:v>
                </c:pt>
                <c:pt idx="47">
                  <c:v>141411.05475362105</c:v>
                </c:pt>
                <c:pt idx="48">
                  <c:v>141207.50525255463</c:v>
                </c:pt>
                <c:pt idx="49">
                  <c:v>141003.02281627501</c:v>
                </c:pt>
                <c:pt idx="50">
                  <c:v>140797.60316882911</c:v>
                </c:pt>
                <c:pt idx="51">
                  <c:v>140591.24201466574</c:v>
                </c:pt>
                <c:pt idx="52">
                  <c:v>140383.93503854578</c:v>
                </c:pt>
                <c:pt idx="53">
                  <c:v>140175.67790545194</c:v>
                </c:pt>
                <c:pt idx="54">
                  <c:v>139966.4662604981</c:v>
                </c:pt>
                <c:pt idx="55">
                  <c:v>139756.29572883822</c:v>
                </c:pt>
                <c:pt idx="56">
                  <c:v>139545.16191557489</c:v>
                </c:pt>
                <c:pt idx="57">
                  <c:v>139333.06040566743</c:v>
                </c:pt>
                <c:pt idx="58">
                  <c:v>139119.98676383958</c:v>
                </c:pt>
                <c:pt idx="59">
                  <c:v>138905.93653448668</c:v>
                </c:pt>
                <c:pt idx="60">
                  <c:v>138690.90524158257</c:v>
                </c:pt>
                <c:pt idx="61">
                  <c:v>138474.888388586</c:v>
                </c:pt>
                <c:pt idx="62">
                  <c:v>138257.8814583465</c:v>
                </c:pt>
                <c:pt idx="63">
                  <c:v>138039.87991301008</c:v>
                </c:pt>
                <c:pt idx="64">
                  <c:v>137820.87919392419</c:v>
                </c:pt>
                <c:pt idx="65">
                  <c:v>137600.8747215425</c:v>
                </c:pt>
                <c:pt idx="66">
                  <c:v>137379.86189532906</c:v>
                </c:pt>
                <c:pt idx="67">
                  <c:v>137157.83609366213</c:v>
                </c:pt>
                <c:pt idx="68">
                  <c:v>136934.79267373757</c:v>
                </c:pt>
                <c:pt idx="69">
                  <c:v>136710.72697147168</c:v>
                </c:pt>
                <c:pt idx="70">
                  <c:v>136485.63430140377</c:v>
                </c:pt>
                <c:pt idx="71">
                  <c:v>136259.50995659802</c:v>
                </c:pt>
                <c:pt idx="72">
                  <c:v>136032.34920854526</c:v>
                </c:pt>
                <c:pt idx="73">
                  <c:v>135804.14730706392</c:v>
                </c:pt>
                <c:pt idx="74">
                  <c:v>135574.89948020078</c:v>
                </c:pt>
                <c:pt idx="75">
                  <c:v>135344.60093413119</c:v>
                </c:pt>
                <c:pt idx="76">
                  <c:v>135113.24685305878</c:v>
                </c:pt>
                <c:pt idx="77">
                  <c:v>134880.83239911479</c:v>
                </c:pt>
                <c:pt idx="78">
                  <c:v>134647.35271225689</c:v>
                </c:pt>
                <c:pt idx="79">
                  <c:v>134412.80291016758</c:v>
                </c:pt>
                <c:pt idx="80">
                  <c:v>134177.178088152</c:v>
                </c:pt>
                <c:pt idx="81">
                  <c:v>133940.47331903552</c:v>
                </c:pt>
                <c:pt idx="82">
                  <c:v>133702.68365306058</c:v>
                </c:pt>
                <c:pt idx="83">
                  <c:v>133463.80411778326</c:v>
                </c:pt>
                <c:pt idx="84">
                  <c:v>133223.82971796926</c:v>
                </c:pt>
                <c:pt idx="85">
                  <c:v>132982.75543548944</c:v>
                </c:pt>
                <c:pt idx="86">
                  <c:v>132740.57622921493</c:v>
                </c:pt>
                <c:pt idx="87">
                  <c:v>132497.28703491166</c:v>
                </c:pt>
                <c:pt idx="88">
                  <c:v>132252.88276513451</c:v>
                </c:pt>
                <c:pt idx="89">
                  <c:v>132007.35830912087</c:v>
                </c:pt>
                <c:pt idx="90">
                  <c:v>131760.70853268384</c:v>
                </c:pt>
                <c:pt idx="91">
                  <c:v>131512.92827810481</c:v>
                </c:pt>
                <c:pt idx="92">
                  <c:v>131264.01236402561</c:v>
                </c:pt>
                <c:pt idx="93">
                  <c:v>131013.95558534021</c:v>
                </c:pt>
                <c:pt idx="94">
                  <c:v>130762.75271308585</c:v>
                </c:pt>
                <c:pt idx="95">
                  <c:v>130510.39849433365</c:v>
                </c:pt>
                <c:pt idx="96">
                  <c:v>130256.88765207885</c:v>
                </c:pt>
                <c:pt idx="97">
                  <c:v>130002.21488513036</c:v>
                </c:pt>
                <c:pt idx="98">
                  <c:v>129746.37486800004</c:v>
                </c:pt>
                <c:pt idx="99">
                  <c:v>129489.36225079121</c:v>
                </c:pt>
                <c:pt idx="100">
                  <c:v>129231.17165908683</c:v>
                </c:pt>
                <c:pt idx="101">
                  <c:v>128971.79769383714</c:v>
                </c:pt>
                <c:pt idx="102">
                  <c:v>128711.23493124673</c:v>
                </c:pt>
                <c:pt idx="103">
                  <c:v>128449.4779226611</c:v>
                </c:pt>
                <c:pt idx="104">
                  <c:v>128186.5211944528</c:v>
                </c:pt>
                <c:pt idx="105">
                  <c:v>127922.35924790688</c:v>
                </c:pt>
                <c:pt idx="106">
                  <c:v>127656.98655910595</c:v>
                </c:pt>
                <c:pt idx="107">
                  <c:v>127390.39757881468</c:v>
                </c:pt>
                <c:pt idx="108">
                  <c:v>127122.58673236374</c:v>
                </c:pt>
                <c:pt idx="109">
                  <c:v>126853.54841953324</c:v>
                </c:pt>
                <c:pt idx="110">
                  <c:v>126583.27701443559</c:v>
                </c:pt>
                <c:pt idx="111">
                  <c:v>126311.76686539792</c:v>
                </c:pt>
                <c:pt idx="112">
                  <c:v>126039.01229484382</c:v>
                </c:pt>
                <c:pt idx="113">
                  <c:v>125765.00759917469</c:v>
                </c:pt>
                <c:pt idx="114">
                  <c:v>125489.7470486504</c:v>
                </c:pt>
                <c:pt idx="115">
                  <c:v>125213.22488726955</c:v>
                </c:pt>
                <c:pt idx="116">
                  <c:v>124935.43533264902</c:v>
                </c:pt>
                <c:pt idx="117">
                  <c:v>124656.37257590317</c:v>
                </c:pt>
                <c:pt idx="118">
                  <c:v>124376.03078152222</c:v>
                </c:pt>
                <c:pt idx="119">
                  <c:v>124094.40408725035</c:v>
                </c:pt>
                <c:pt idx="120">
                  <c:v>123811.48660396309</c:v>
                </c:pt>
                <c:pt idx="121">
                  <c:v>123527.27241554408</c:v>
                </c:pt>
                <c:pt idx="122">
                  <c:v>123241.75557876148</c:v>
                </c:pt>
                <c:pt idx="123">
                  <c:v>122954.93012314364</c:v>
                </c:pt>
                <c:pt idx="124">
                  <c:v>122666.79005085421</c:v>
                </c:pt>
                <c:pt idx="125">
                  <c:v>122377.32933656679</c:v>
                </c:pt>
                <c:pt idx="126">
                  <c:v>122086.54192733888</c:v>
                </c:pt>
                <c:pt idx="127">
                  <c:v>121794.42174248536</c:v>
                </c:pt>
                <c:pt idx="128">
                  <c:v>121500.96267345124</c:v>
                </c:pt>
                <c:pt idx="129">
                  <c:v>121206.15858368405</c:v>
                </c:pt>
                <c:pt idx="130">
                  <c:v>120910.00330850543</c:v>
                </c:pt>
                <c:pt idx="131">
                  <c:v>120612.49065498225</c:v>
                </c:pt>
                <c:pt idx="132">
                  <c:v>120313.61440179708</c:v>
                </c:pt>
                <c:pt idx="133">
                  <c:v>120013.36829911814</c:v>
                </c:pt>
                <c:pt idx="134">
                  <c:v>119711.74606846859</c:v>
                </c:pt>
                <c:pt idx="135">
                  <c:v>119408.74140259523</c:v>
                </c:pt>
                <c:pt idx="136">
                  <c:v>119104.34796533662</c:v>
                </c:pt>
                <c:pt idx="137">
                  <c:v>118798.55939149058</c:v>
                </c:pt>
                <c:pt idx="138">
                  <c:v>118491.36928668107</c:v>
                </c:pt>
                <c:pt idx="139">
                  <c:v>118182.77122722453</c:v>
                </c:pt>
                <c:pt idx="140">
                  <c:v>117872.75875999547</c:v>
                </c:pt>
                <c:pt idx="141">
                  <c:v>117561.32540229161</c:v>
                </c:pt>
                <c:pt idx="142">
                  <c:v>117248.46464169827</c:v>
                </c:pt>
                <c:pt idx="143">
                  <c:v>116934.16993595222</c:v>
                </c:pt>
                <c:pt idx="144">
                  <c:v>116618.43471280482</c:v>
                </c:pt>
                <c:pt idx="145">
                  <c:v>116301.25236988468</c:v>
                </c:pt>
                <c:pt idx="146">
                  <c:v>115982.61627455948</c:v>
                </c:pt>
                <c:pt idx="147">
                  <c:v>115662.51976379738</c:v>
                </c:pt>
                <c:pt idx="148">
                  <c:v>115340.95614402762</c:v>
                </c:pt>
                <c:pt idx="149">
                  <c:v>115017.91869100057</c:v>
                </c:pt>
                <c:pt idx="150">
                  <c:v>114693.40064964714</c:v>
                </c:pt>
                <c:pt idx="151">
                  <c:v>114367.39523393752</c:v>
                </c:pt>
                <c:pt idx="152">
                  <c:v>114039.89562673924</c:v>
                </c:pt>
                <c:pt idx="153">
                  <c:v>113710.89497967462</c:v>
                </c:pt>
                <c:pt idx="154">
                  <c:v>113380.38641297762</c:v>
                </c:pt>
                <c:pt idx="155">
                  <c:v>113048.36301534993</c:v>
                </c:pt>
                <c:pt idx="156">
                  <c:v>112714.81784381645</c:v>
                </c:pt>
                <c:pt idx="157">
                  <c:v>112379.7439235801</c:v>
                </c:pt>
                <c:pt idx="158">
                  <c:v>112043.13424787601</c:v>
                </c:pt>
                <c:pt idx="159">
                  <c:v>111704.98177782493</c:v>
                </c:pt>
                <c:pt idx="160">
                  <c:v>111365.27944228612</c:v>
                </c:pt>
                <c:pt idx="161">
                  <c:v>111024.02013770942</c:v>
                </c:pt>
                <c:pt idx="162">
                  <c:v>110681.19672798675</c:v>
                </c:pt>
                <c:pt idx="163">
                  <c:v>110336.80204430285</c:v>
                </c:pt>
                <c:pt idx="164">
                  <c:v>109990.8288849854</c:v>
                </c:pt>
                <c:pt idx="165">
                  <c:v>109643.27001535441</c:v>
                </c:pt>
                <c:pt idx="166">
                  <c:v>109294.11816757095</c:v>
                </c:pt>
                <c:pt idx="167">
                  <c:v>108943.36604048515</c:v>
                </c:pt>
                <c:pt idx="168">
                  <c:v>108591.00629948355</c:v>
                </c:pt>
                <c:pt idx="169">
                  <c:v>108237.03157633568</c:v>
                </c:pt>
                <c:pt idx="170">
                  <c:v>107881.43446904005</c:v>
                </c:pt>
                <c:pt idx="171">
                  <c:v>107524.20754166931</c:v>
                </c:pt>
                <c:pt idx="172">
                  <c:v>107165.34332421479</c:v>
                </c:pt>
                <c:pt idx="173">
                  <c:v>106804.83431243026</c:v>
                </c:pt>
                <c:pt idx="174">
                  <c:v>106442.67296767507</c:v>
                </c:pt>
                <c:pt idx="175">
                  <c:v>106078.85171675641</c:v>
                </c:pt>
                <c:pt idx="176">
                  <c:v>105713.36295177104</c:v>
                </c:pt>
                <c:pt idx="177">
                  <c:v>105346.19902994615</c:v>
                </c:pt>
                <c:pt idx="178">
                  <c:v>104977.35227347956</c:v>
                </c:pt>
                <c:pt idx="179">
                  <c:v>104606.81496937916</c:v>
                </c:pt>
                <c:pt idx="180">
                  <c:v>104234.57936930165</c:v>
                </c:pt>
                <c:pt idx="181">
                  <c:v>103860.63768939044</c:v>
                </c:pt>
                <c:pt idx="182">
                  <c:v>103484.98211011298</c:v>
                </c:pt>
                <c:pt idx="183">
                  <c:v>103107.60477609716</c:v>
                </c:pt>
                <c:pt idx="184">
                  <c:v>102728.49779596709</c:v>
                </c:pt>
                <c:pt idx="185">
                  <c:v>102347.6532421781</c:v>
                </c:pt>
                <c:pt idx="186">
                  <c:v>101965.06315085091</c:v>
                </c:pt>
                <c:pt idx="187">
                  <c:v>101580.71952160513</c:v>
                </c:pt>
                <c:pt idx="188">
                  <c:v>101194.61431739198</c:v>
                </c:pt>
                <c:pt idx="189">
                  <c:v>100806.73946432619</c:v>
                </c:pt>
                <c:pt idx="190">
                  <c:v>100417.08685151719</c:v>
                </c:pt>
                <c:pt idx="191">
                  <c:v>100025.64833089948</c:v>
                </c:pt>
                <c:pt idx="192">
                  <c:v>99632.415717062264</c:v>
                </c:pt>
                <c:pt idx="193">
                  <c:v>99237.380787078291</c:v>
                </c:pt>
                <c:pt idx="194">
                  <c:v>98840.535280331897</c:v>
                </c:pt>
                <c:pt idx="195">
                  <c:v>98441.870898346242</c:v>
                </c:pt>
                <c:pt idx="196">
                  <c:v>98041.379304609829</c:v>
                </c:pt>
                <c:pt idx="197">
                  <c:v>97639.052124402122</c:v>
                </c:pt>
                <c:pt idx="198">
                  <c:v>97234.88094461846</c:v>
                </c:pt>
                <c:pt idx="199">
                  <c:v>96828.857313594126</c:v>
                </c:pt>
                <c:pt idx="200">
                  <c:v>96420.972740927595</c:v>
                </c:pt>
                <c:pt idx="201">
                  <c:v>96011.218697303004</c:v>
                </c:pt>
                <c:pt idx="202">
                  <c:v>95599.586614311804</c:v>
                </c:pt>
                <c:pt idx="203">
                  <c:v>95186.067884273565</c:v>
                </c:pt>
                <c:pt idx="204">
                  <c:v>94770.653860055987</c:v>
                </c:pt>
                <c:pt idx="205">
                  <c:v>94353.335854894074</c:v>
                </c:pt>
                <c:pt idx="206">
                  <c:v>93934.1051422085</c:v>
                </c:pt>
                <c:pt idx="207">
                  <c:v>93512.952955423112</c:v>
                </c:pt>
                <c:pt idx="208">
                  <c:v>93089.870487781634</c:v>
                </c:pt>
                <c:pt idx="209">
                  <c:v>92664.848892163456</c:v>
                </c:pt>
                <c:pt idx="210">
                  <c:v>92237.879280898705</c:v>
                </c:pt>
                <c:pt idx="211">
                  <c:v>91808.95272558232</c:v>
                </c:pt>
                <c:pt idx="212">
                  <c:v>91378.060256887402</c:v>
                </c:pt>
                <c:pt idx="213">
                  <c:v>90945.192864377634</c:v>
                </c:pt>
                <c:pt idx="214">
                  <c:v>90510.341496318855</c:v>
                </c:pt>
                <c:pt idx="215">
                  <c:v>90073.497059489819</c:v>
                </c:pt>
                <c:pt idx="216">
                  <c:v>89634.65041899198</c:v>
                </c:pt>
                <c:pt idx="217">
                  <c:v>89193.792398058518</c:v>
                </c:pt>
                <c:pt idx="218">
                  <c:v>88750.913777862443</c:v>
                </c:pt>
                <c:pt idx="219">
                  <c:v>88306.005297323805</c:v>
                </c:pt>
                <c:pt idx="220">
                  <c:v>87859.057652916032</c:v>
                </c:pt>
                <c:pt idx="221">
                  <c:v>87410.06149847139</c:v>
                </c:pt>
                <c:pt idx="222">
                  <c:v>86959.007444985546</c:v>
                </c:pt>
                <c:pt idx="223">
                  <c:v>86505.886060421224</c:v>
                </c:pt>
                <c:pt idx="224">
                  <c:v>86050.687869510977</c:v>
                </c:pt>
                <c:pt idx="225">
                  <c:v>85593.403353559072</c:v>
                </c:pt>
                <c:pt idx="226">
                  <c:v>85134.022950242375</c:v>
                </c:pt>
                <c:pt idx="227">
                  <c:v>84672.537053410488</c:v>
                </c:pt>
                <c:pt idx="228">
                  <c:v>84208.936012884777</c:v>
                </c:pt>
                <c:pt idx="229">
                  <c:v>83743.21013425666</c:v>
                </c:pt>
                <c:pt idx="230">
                  <c:v>83275.349678684826</c:v>
                </c:pt>
                <c:pt idx="231">
                  <c:v>82805.344862691622</c:v>
                </c:pt>
                <c:pt idx="232">
                  <c:v>82333.185857958451</c:v>
                </c:pt>
                <c:pt idx="233">
                  <c:v>81858.862791120264</c:v>
                </c:pt>
                <c:pt idx="234">
                  <c:v>81382.365743559058</c:v>
                </c:pt>
                <c:pt idx="235">
                  <c:v>80903.684751196532</c:v>
                </c:pt>
                <c:pt idx="236">
                  <c:v>80422.809804285673</c:v>
                </c:pt>
                <c:pt idx="237">
                  <c:v>79939.730847201485</c:v>
                </c:pt>
                <c:pt idx="238">
                  <c:v>79454.437778230655</c:v>
                </c:pt>
                <c:pt idx="239">
                  <c:v>78966.920449360376</c:v>
                </c:pt>
                <c:pt idx="240">
                  <c:v>78477.168666066107</c:v>
                </c:pt>
                <c:pt idx="241">
                  <c:v>77985.172187098404</c:v>
                </c:pt>
                <c:pt idx="242">
                  <c:v>77490.92072426877</c:v>
                </c:pt>
                <c:pt idx="243">
                  <c:v>76994.403942234494</c:v>
                </c:pt>
                <c:pt idx="244">
                  <c:v>76495.611458282568</c:v>
                </c:pt>
                <c:pt idx="245">
                  <c:v>75994.53284211253</c:v>
                </c:pt>
                <c:pt idx="246">
                  <c:v>75491.157615618373</c:v>
                </c:pt>
                <c:pt idx="247">
                  <c:v>74985.47525266945</c:v>
                </c:pt>
                <c:pt idx="248">
                  <c:v>74477.475178890352</c:v>
                </c:pt>
                <c:pt idx="249">
                  <c:v>73967.146771439759</c:v>
                </c:pt>
                <c:pt idx="250">
                  <c:v>73454.479358788347</c:v>
                </c:pt>
                <c:pt idx="251">
                  <c:v>72939.462220495625</c:v>
                </c:pt>
                <c:pt idx="252">
                  <c:v>72422.084586985729</c:v>
                </c:pt>
                <c:pt idx="253">
                  <c:v>71902.335639322249</c:v>
                </c:pt>
                <c:pt idx="254">
                  <c:v>71380.204508981973</c:v>
                </c:pt>
                <c:pt idx="255">
                  <c:v>70855.680277627631</c:v>
                </c:pt>
                <c:pt idx="256">
                  <c:v>70328.75197687959</c:v>
                </c:pt>
                <c:pt idx="257">
                  <c:v>69799.408588086444</c:v>
                </c:pt>
                <c:pt idx="258">
                  <c:v>69267.63904209467</c:v>
                </c:pt>
                <c:pt idx="259">
                  <c:v>68733.432219017093</c:v>
                </c:pt>
                <c:pt idx="260">
                  <c:v>68196.776948000421</c:v>
                </c:pt>
                <c:pt idx="261">
                  <c:v>67657.662006991581</c:v>
                </c:pt>
                <c:pt idx="262">
                  <c:v>67116.076122503116</c:v>
                </c:pt>
                <c:pt idx="263">
                  <c:v>66572.007969377417</c:v>
                </c:pt>
                <c:pt idx="264">
                  <c:v>66025.446170549898</c:v>
                </c:pt>
                <c:pt idx="265">
                  <c:v>65476.379296811079</c:v>
                </c:pt>
                <c:pt idx="266">
                  <c:v>64924.795866567627</c:v>
                </c:pt>
                <c:pt idx="267">
                  <c:v>64370.684345602225</c:v>
                </c:pt>
                <c:pt idx="268">
                  <c:v>63814.0331468324</c:v>
                </c:pt>
                <c:pt idx="269">
                  <c:v>63254.830630068209</c:v>
                </c:pt>
                <c:pt idx="270">
                  <c:v>62693.065101768851</c:v>
                </c:pt>
                <c:pt idx="271">
                  <c:v>62128.724814798123</c:v>
                </c:pt>
                <c:pt idx="272">
                  <c:v>61561.797968178777</c:v>
                </c:pt>
                <c:pt idx="273">
                  <c:v>60992.272706845761</c:v>
                </c:pt>
                <c:pt idx="274">
                  <c:v>60420.1371213983</c:v>
                </c:pt>
                <c:pt idx="275">
                  <c:v>59845.379247850869</c:v>
                </c:pt>
                <c:pt idx="276">
                  <c:v>59267.987067383016</c:v>
                </c:pt>
                <c:pt idx="277">
                  <c:v>58687.948506088018</c:v>
                </c:pt>
                <c:pt idx="278">
                  <c:v>58105.25143472042</c:v>
                </c:pt>
                <c:pt idx="279">
                  <c:v>57519.88366844238</c:v>
                </c:pt>
                <c:pt idx="280">
                  <c:v>56931.832966568902</c:v>
                </c:pt>
                <c:pt idx="281">
                  <c:v>56341.087032311836</c:v>
                </c:pt>
                <c:pt idx="282">
                  <c:v>55747.633512522763</c:v>
                </c:pt>
                <c:pt idx="283">
                  <c:v>55151.459997434657</c:v>
                </c:pt>
                <c:pt idx="284">
                  <c:v>54552.554020402393</c:v>
                </c:pt>
                <c:pt idx="285">
                  <c:v>53950.903057642063</c:v>
                </c:pt>
                <c:pt idx="286">
                  <c:v>53346.494527969087</c:v>
                </c:pt>
                <c:pt idx="287">
                  <c:v>52739.315792535112</c:v>
                </c:pt>
                <c:pt idx="288">
                  <c:v>52129.354154563727</c:v>
                </c:pt>
                <c:pt idx="289">
                  <c:v>51516.596859084973</c:v>
                </c:pt>
                <c:pt idx="290">
                  <c:v>50901.031092668607</c:v>
                </c:pt>
                <c:pt idx="291">
                  <c:v>50282.643983156166</c:v>
                </c:pt>
                <c:pt idx="292">
                  <c:v>49661.422599391793</c:v>
                </c:pt>
                <c:pt idx="293">
                  <c:v>49037.353950951838</c:v>
                </c:pt>
                <c:pt idx="294">
                  <c:v>48410.424987873193</c:v>
                </c:pt>
                <c:pt idx="295">
                  <c:v>47780.62260038044</c:v>
                </c:pt>
                <c:pt idx="296">
                  <c:v>47147.933618611678</c:v>
                </c:pt>
                <c:pt idx="297">
                  <c:v>46512.344812343144</c:v>
                </c:pt>
                <c:pt idx="298">
                  <c:v>45873.842890712549</c:v>
                </c:pt>
                <c:pt idx="299">
                  <c:v>45232.414501941144</c:v>
                </c:pt>
                <c:pt idx="300">
                  <c:v>44588.046233054534</c:v>
                </c:pt>
                <c:pt idx="301">
                  <c:v>43940.724609602199</c:v>
                </c:pt>
                <c:pt idx="302">
                  <c:v>43290.436095375706</c:v>
                </c:pt>
                <c:pt idx="303">
                  <c:v>42637.167092125674</c:v>
                </c:pt>
                <c:pt idx="304">
                  <c:v>41980.903939277414</c:v>
                </c:pt>
                <c:pt idx="305">
                  <c:v>41321.632913645262</c:v>
                </c:pt>
                <c:pt idx="306">
                  <c:v>40659.34022914563</c:v>
                </c:pt>
                <c:pt idx="307">
                  <c:v>39994.012036508706</c:v>
                </c:pt>
                <c:pt idx="308">
                  <c:v>39325.634422988864</c:v>
                </c:pt>
                <c:pt idx="309">
                  <c:v>38654.193412073728</c:v>
                </c:pt>
                <c:pt idx="310">
                  <c:v>37979.674963191894</c:v>
                </c:pt>
                <c:pt idx="311">
                  <c:v>37302.06497141935</c:v>
                </c:pt>
                <c:pt idx="312">
                  <c:v>36621.349267184516</c:v>
                </c:pt>
                <c:pt idx="313">
                  <c:v>35937.51361597194</c:v>
                </c:pt>
                <c:pt idx="314">
                  <c:v>35250.543718024637</c:v>
                </c:pt>
                <c:pt idx="315">
                  <c:v>34560.425208045082</c:v>
                </c:pt>
                <c:pt idx="316">
                  <c:v>33867.143654894782</c:v>
                </c:pt>
                <c:pt idx="317">
                  <c:v>33170.684561292546</c:v>
                </c:pt>
                <c:pt idx="318">
                  <c:v>32471.033363511298</c:v>
                </c:pt>
                <c:pt idx="319">
                  <c:v>31768.175431073556</c:v>
                </c:pt>
                <c:pt idx="320">
                  <c:v>31062.096066445472</c:v>
                </c:pt>
                <c:pt idx="321">
                  <c:v>30352.780504729511</c:v>
                </c:pt>
                <c:pt idx="322">
                  <c:v>29640.213913355685</c:v>
                </c:pt>
                <c:pt idx="323">
                  <c:v>28924.381391771392</c:v>
                </c:pt>
                <c:pt idx="324">
                  <c:v>28205.267971129841</c:v>
                </c:pt>
                <c:pt idx="325">
                  <c:v>27482.858613977016</c:v>
                </c:pt>
                <c:pt idx="326">
                  <c:v>26757.13821393724</c:v>
                </c:pt>
                <c:pt idx="327">
                  <c:v>26028.09159539728</c:v>
                </c:pt>
                <c:pt idx="328">
                  <c:v>25295.703513189012</c:v>
                </c:pt>
                <c:pt idx="329">
                  <c:v>24559.958652270623</c:v>
                </c:pt>
                <c:pt idx="330">
                  <c:v>23820.84162740636</c:v>
                </c:pt>
                <c:pt idx="331">
                  <c:v>23078.336982844801</c:v>
                </c:pt>
                <c:pt idx="332">
                  <c:v>22332.42919199567</c:v>
                </c:pt>
                <c:pt idx="333">
                  <c:v>21583.102657105148</c:v>
                </c:pt>
                <c:pt idx="334">
                  <c:v>20830.341708929707</c:v>
                </c:pt>
                <c:pt idx="335">
                  <c:v>20074.130606408464</c:v>
                </c:pt>
                <c:pt idx="336">
                  <c:v>19314.453536333996</c:v>
                </c:pt>
                <c:pt idx="337">
                  <c:v>18551.294613021688</c:v>
                </c:pt>
                <c:pt idx="338">
                  <c:v>17784.637877977533</c:v>
                </c:pt>
                <c:pt idx="339">
                  <c:v>17014.467299564425</c:v>
                </c:pt>
                <c:pt idx="340">
                  <c:v>16240.766772666924</c:v>
                </c:pt>
                <c:pt idx="341">
                  <c:v>15463.520118354476</c:v>
                </c:pt>
                <c:pt idx="342">
                  <c:v>14682.711083543096</c:v>
                </c:pt>
                <c:pt idx="343">
                  <c:v>13898.323340655497</c:v>
                </c:pt>
                <c:pt idx="344">
                  <c:v>13110.340487279664</c:v>
                </c:pt>
                <c:pt idx="345">
                  <c:v>12318.746045825857</c:v>
                </c:pt>
                <c:pt idx="346">
                  <c:v>11523.523463182055</c:v>
                </c:pt>
                <c:pt idx="347">
                  <c:v>10724.656110367801</c:v>
                </c:pt>
                <c:pt idx="348">
                  <c:v>9922.1272821864823</c:v>
                </c:pt>
                <c:pt idx="349">
                  <c:v>9115.920196875999</c:v>
                </c:pt>
                <c:pt idx="350">
                  <c:v>8306.0179957578439</c:v>
                </c:pt>
                <c:pt idx="351">
                  <c:v>7492.4037428845631</c:v>
                </c:pt>
                <c:pt idx="352">
                  <c:v>6675.0604246856128</c:v>
                </c:pt>
                <c:pt idx="353">
                  <c:v>5853.9709496115847</c:v>
                </c:pt>
                <c:pt idx="354">
                  <c:v>5029.1181477768005</c:v>
                </c:pt>
                <c:pt idx="355">
                  <c:v>4200.4847706002729</c:v>
                </c:pt>
                <c:pt idx="356">
                  <c:v>3368.0534904450196</c:v>
                </c:pt>
                <c:pt idx="357">
                  <c:v>2531.8069002557218</c:v>
                </c:pt>
                <c:pt idx="358">
                  <c:v>1691.7275131947229</c:v>
                </c:pt>
                <c:pt idx="359">
                  <c:v>847.79776227636103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6-4B9D-9FEC-97BD35049498}"/>
            </c:ext>
          </c:extLst>
        </c:ser>
        <c:ser>
          <c:idx val="1"/>
          <c:order val="1"/>
          <c:tx>
            <c:v>No Extra Payments</c:v>
          </c:tx>
          <c:spPr>
            <a:ln w="28575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'No Extra Payments'!$H$14:$H$385</c:f>
              <c:numCache>
                <c:formatCode>"$"#,##0.00</c:formatCode>
                <c:ptCount val="372"/>
                <c:pt idx="0">
                  <c:v>150000</c:v>
                </c:pt>
                <c:pt idx="1">
                  <c:v>149835.81649797948</c:v>
                </c:pt>
                <c:pt idx="2">
                  <c:v>149670.88048824138</c:v>
                </c:pt>
                <c:pt idx="3">
                  <c:v>149505.18852179198</c:v>
                </c:pt>
                <c:pt idx="4">
                  <c:v>149338.73713382968</c:v>
                </c:pt>
                <c:pt idx="5">
                  <c:v>149171.52284367257</c:v>
                </c:pt>
                <c:pt idx="6">
                  <c:v>149003.54215468557</c:v>
                </c:pt>
                <c:pt idx="7">
                  <c:v>148834.79155420736</c:v>
                </c:pt>
                <c:pt idx="8">
                  <c:v>148665.26751347698</c:v>
                </c:pt>
                <c:pt idx="9">
                  <c:v>148494.96648755993</c:v>
                </c:pt>
                <c:pt idx="10">
                  <c:v>148323.88491527407</c:v>
                </c:pt>
                <c:pt idx="11">
                  <c:v>148152.01921911523</c:v>
                </c:pt>
                <c:pt idx="12">
                  <c:v>147979.36580518234</c:v>
                </c:pt>
                <c:pt idx="13">
                  <c:v>147805.92106310226</c:v>
                </c:pt>
                <c:pt idx="14">
                  <c:v>147631.68136595431</c:v>
                </c:pt>
                <c:pt idx="15">
                  <c:v>147456.64307019443</c:v>
                </c:pt>
                <c:pt idx="16">
                  <c:v>147280.80251557898</c:v>
                </c:pt>
                <c:pt idx="17">
                  <c:v>147104.15602508822</c:v>
                </c:pt>
                <c:pt idx="18">
                  <c:v>146926.69990484937</c:v>
                </c:pt>
                <c:pt idx="19">
                  <c:v>146748.43044405943</c:v>
                </c:pt>
                <c:pt idx="20">
                  <c:v>146569.34391490754</c:v>
                </c:pt>
                <c:pt idx="21">
                  <c:v>146389.43657249704</c:v>
                </c:pt>
                <c:pt idx="22">
                  <c:v>146208.70465476715</c:v>
                </c:pt>
                <c:pt idx="23">
                  <c:v>146027.14438241432</c:v>
                </c:pt>
                <c:pt idx="24">
                  <c:v>145844.75195881323</c:v>
                </c:pt>
                <c:pt idx="25">
                  <c:v>145661.52356993727</c:v>
                </c:pt>
                <c:pt idx="26">
                  <c:v>145477.45538427899</c:v>
                </c:pt>
                <c:pt idx="27">
                  <c:v>145292.54355276976</c:v>
                </c:pt>
                <c:pt idx="28">
                  <c:v>145106.78420869945</c:v>
                </c:pt>
                <c:pt idx="29">
                  <c:v>144920.1734676355</c:v>
                </c:pt>
                <c:pt idx="30">
                  <c:v>144732.70742734167</c:v>
                </c:pt>
                <c:pt idx="31">
                  <c:v>144544.38216769649</c:v>
                </c:pt>
                <c:pt idx="32">
                  <c:v>144355.19375061124</c:v>
                </c:pt>
                <c:pt idx="33">
                  <c:v>144165.13821994769</c:v>
                </c:pt>
                <c:pt idx="34">
                  <c:v>143974.21160143529</c:v>
                </c:pt>
                <c:pt idx="35">
                  <c:v>143782.40990258803</c:v>
                </c:pt>
                <c:pt idx="36">
                  <c:v>143589.72911262105</c:v>
                </c:pt>
                <c:pt idx="37">
                  <c:v>143396.16520236671</c:v>
                </c:pt>
                <c:pt idx="38">
                  <c:v>143201.71412419039</c:v>
                </c:pt>
                <c:pt idx="39">
                  <c:v>143006.37181190576</c:v>
                </c:pt>
                <c:pt idx="40">
                  <c:v>142810.13418068981</c:v>
                </c:pt>
                <c:pt idx="41">
                  <c:v>142612.99712699748</c:v>
                </c:pt>
                <c:pt idx="42">
                  <c:v>142414.95652847571</c:v>
                </c:pt>
                <c:pt idx="43">
                  <c:v>142216.00824387738</c:v>
                </c:pt>
                <c:pt idx="44">
                  <c:v>142016.14811297465</c:v>
                </c:pt>
                <c:pt idx="45">
                  <c:v>141815.37195647194</c:v>
                </c:pt>
                <c:pt idx="46">
                  <c:v>141613.67557591861</c:v>
                </c:pt>
                <c:pt idx="47">
                  <c:v>141411.05475362105</c:v>
                </c:pt>
                <c:pt idx="48">
                  <c:v>141207.50525255463</c:v>
                </c:pt>
                <c:pt idx="49">
                  <c:v>141003.02281627501</c:v>
                </c:pt>
                <c:pt idx="50">
                  <c:v>140797.60316882911</c:v>
                </c:pt>
                <c:pt idx="51">
                  <c:v>140591.24201466574</c:v>
                </c:pt>
                <c:pt idx="52">
                  <c:v>140383.93503854578</c:v>
                </c:pt>
                <c:pt idx="53">
                  <c:v>140175.67790545194</c:v>
                </c:pt>
                <c:pt idx="54">
                  <c:v>139966.4662604981</c:v>
                </c:pt>
                <c:pt idx="55">
                  <c:v>139756.29572883822</c:v>
                </c:pt>
                <c:pt idx="56">
                  <c:v>139545.16191557489</c:v>
                </c:pt>
                <c:pt idx="57">
                  <c:v>139333.06040566743</c:v>
                </c:pt>
                <c:pt idx="58">
                  <c:v>139119.98676383958</c:v>
                </c:pt>
                <c:pt idx="59">
                  <c:v>138905.93653448668</c:v>
                </c:pt>
                <c:pt idx="60">
                  <c:v>138690.90524158257</c:v>
                </c:pt>
                <c:pt idx="61">
                  <c:v>138474.888388586</c:v>
                </c:pt>
                <c:pt idx="62">
                  <c:v>138257.8814583465</c:v>
                </c:pt>
                <c:pt idx="63">
                  <c:v>138039.87991301008</c:v>
                </c:pt>
                <c:pt idx="64">
                  <c:v>137820.87919392419</c:v>
                </c:pt>
                <c:pt idx="65">
                  <c:v>137600.8747215425</c:v>
                </c:pt>
                <c:pt idx="66">
                  <c:v>137379.86189532906</c:v>
                </c:pt>
                <c:pt idx="67">
                  <c:v>137157.83609366213</c:v>
                </c:pt>
                <c:pt idx="68">
                  <c:v>136934.79267373757</c:v>
                </c:pt>
                <c:pt idx="69">
                  <c:v>136710.72697147168</c:v>
                </c:pt>
                <c:pt idx="70">
                  <c:v>136485.63430140377</c:v>
                </c:pt>
                <c:pt idx="71">
                  <c:v>136259.50995659802</c:v>
                </c:pt>
                <c:pt idx="72">
                  <c:v>136032.34920854526</c:v>
                </c:pt>
                <c:pt idx="73">
                  <c:v>135804.14730706392</c:v>
                </c:pt>
                <c:pt idx="74">
                  <c:v>135574.89948020078</c:v>
                </c:pt>
                <c:pt idx="75">
                  <c:v>135344.60093413119</c:v>
                </c:pt>
                <c:pt idx="76">
                  <c:v>135113.24685305878</c:v>
                </c:pt>
                <c:pt idx="77">
                  <c:v>134880.83239911479</c:v>
                </c:pt>
                <c:pt idx="78">
                  <c:v>134647.35271225689</c:v>
                </c:pt>
                <c:pt idx="79">
                  <c:v>134412.80291016758</c:v>
                </c:pt>
                <c:pt idx="80">
                  <c:v>134177.178088152</c:v>
                </c:pt>
                <c:pt idx="81">
                  <c:v>133940.47331903552</c:v>
                </c:pt>
                <c:pt idx="82">
                  <c:v>133702.68365306058</c:v>
                </c:pt>
                <c:pt idx="83">
                  <c:v>133463.80411778326</c:v>
                </c:pt>
                <c:pt idx="84">
                  <c:v>133223.82971796926</c:v>
                </c:pt>
                <c:pt idx="85">
                  <c:v>132982.75543548944</c:v>
                </c:pt>
                <c:pt idx="86">
                  <c:v>132740.57622921493</c:v>
                </c:pt>
                <c:pt idx="87">
                  <c:v>132497.28703491166</c:v>
                </c:pt>
                <c:pt idx="88">
                  <c:v>132252.88276513451</c:v>
                </c:pt>
                <c:pt idx="89">
                  <c:v>132007.35830912087</c:v>
                </c:pt>
                <c:pt idx="90">
                  <c:v>131760.70853268384</c:v>
                </c:pt>
                <c:pt idx="91">
                  <c:v>131512.92827810481</c:v>
                </c:pt>
                <c:pt idx="92">
                  <c:v>131264.01236402561</c:v>
                </c:pt>
                <c:pt idx="93">
                  <c:v>131013.95558534021</c:v>
                </c:pt>
                <c:pt idx="94">
                  <c:v>130762.75271308585</c:v>
                </c:pt>
                <c:pt idx="95">
                  <c:v>130510.39849433365</c:v>
                </c:pt>
                <c:pt idx="96">
                  <c:v>130256.88765207885</c:v>
                </c:pt>
                <c:pt idx="97">
                  <c:v>130002.21488513036</c:v>
                </c:pt>
                <c:pt idx="98">
                  <c:v>129746.37486800004</c:v>
                </c:pt>
                <c:pt idx="99">
                  <c:v>129489.36225079121</c:v>
                </c:pt>
                <c:pt idx="100">
                  <c:v>129231.17165908683</c:v>
                </c:pt>
                <c:pt idx="101">
                  <c:v>128971.79769383714</c:v>
                </c:pt>
                <c:pt idx="102">
                  <c:v>128711.23493124673</c:v>
                </c:pt>
                <c:pt idx="103">
                  <c:v>128449.4779226611</c:v>
                </c:pt>
                <c:pt idx="104">
                  <c:v>128186.5211944528</c:v>
                </c:pt>
                <c:pt idx="105">
                  <c:v>127922.35924790688</c:v>
                </c:pt>
                <c:pt idx="106">
                  <c:v>127656.98655910595</c:v>
                </c:pt>
                <c:pt idx="107">
                  <c:v>127390.39757881468</c:v>
                </c:pt>
                <c:pt idx="108">
                  <c:v>127122.58673236374</c:v>
                </c:pt>
                <c:pt idx="109">
                  <c:v>126853.54841953324</c:v>
                </c:pt>
                <c:pt idx="110">
                  <c:v>126583.27701443559</c:v>
                </c:pt>
                <c:pt idx="111">
                  <c:v>126311.76686539792</c:v>
                </c:pt>
                <c:pt idx="112">
                  <c:v>126039.01229484382</c:v>
                </c:pt>
                <c:pt idx="113">
                  <c:v>125765.00759917469</c:v>
                </c:pt>
                <c:pt idx="114">
                  <c:v>125489.7470486504</c:v>
                </c:pt>
                <c:pt idx="115">
                  <c:v>125213.22488726955</c:v>
                </c:pt>
                <c:pt idx="116">
                  <c:v>124935.43533264902</c:v>
                </c:pt>
                <c:pt idx="117">
                  <c:v>124656.37257590317</c:v>
                </c:pt>
                <c:pt idx="118">
                  <c:v>124376.03078152222</c:v>
                </c:pt>
                <c:pt idx="119">
                  <c:v>124094.40408725035</c:v>
                </c:pt>
                <c:pt idx="120">
                  <c:v>123811.48660396309</c:v>
                </c:pt>
                <c:pt idx="121">
                  <c:v>123527.27241554408</c:v>
                </c:pt>
                <c:pt idx="122">
                  <c:v>123241.75557876148</c:v>
                </c:pt>
                <c:pt idx="123">
                  <c:v>122954.93012314364</c:v>
                </c:pt>
                <c:pt idx="124">
                  <c:v>122666.79005085421</c:v>
                </c:pt>
                <c:pt idx="125">
                  <c:v>122377.32933656679</c:v>
                </c:pt>
                <c:pt idx="126">
                  <c:v>122086.54192733888</c:v>
                </c:pt>
                <c:pt idx="127">
                  <c:v>121794.42174248536</c:v>
                </c:pt>
                <c:pt idx="128">
                  <c:v>121500.96267345124</c:v>
                </c:pt>
                <c:pt idx="129">
                  <c:v>121206.15858368405</c:v>
                </c:pt>
                <c:pt idx="130">
                  <c:v>120910.00330850543</c:v>
                </c:pt>
                <c:pt idx="131">
                  <c:v>120612.49065498225</c:v>
                </c:pt>
                <c:pt idx="132">
                  <c:v>120313.61440179708</c:v>
                </c:pt>
                <c:pt idx="133">
                  <c:v>120013.36829911814</c:v>
                </c:pt>
                <c:pt idx="134">
                  <c:v>119711.74606846859</c:v>
                </c:pt>
                <c:pt idx="135">
                  <c:v>119408.74140259523</c:v>
                </c:pt>
                <c:pt idx="136">
                  <c:v>119104.34796533662</c:v>
                </c:pt>
                <c:pt idx="137">
                  <c:v>118798.55939149058</c:v>
                </c:pt>
                <c:pt idx="138">
                  <c:v>118491.36928668107</c:v>
                </c:pt>
                <c:pt idx="139">
                  <c:v>118182.77122722453</c:v>
                </c:pt>
                <c:pt idx="140">
                  <c:v>117872.75875999547</c:v>
                </c:pt>
                <c:pt idx="141">
                  <c:v>117561.32540229161</c:v>
                </c:pt>
                <c:pt idx="142">
                  <c:v>117248.46464169827</c:v>
                </c:pt>
                <c:pt idx="143">
                  <c:v>116934.16993595222</c:v>
                </c:pt>
                <c:pt idx="144">
                  <c:v>116618.43471280482</c:v>
                </c:pt>
                <c:pt idx="145">
                  <c:v>116301.25236988468</c:v>
                </c:pt>
                <c:pt idx="146">
                  <c:v>115982.61627455948</c:v>
                </c:pt>
                <c:pt idx="147">
                  <c:v>115662.51976379738</c:v>
                </c:pt>
                <c:pt idx="148">
                  <c:v>115340.95614402762</c:v>
                </c:pt>
                <c:pt idx="149">
                  <c:v>115017.91869100057</c:v>
                </c:pt>
                <c:pt idx="150">
                  <c:v>114693.40064964714</c:v>
                </c:pt>
                <c:pt idx="151">
                  <c:v>114367.39523393752</c:v>
                </c:pt>
                <c:pt idx="152">
                  <c:v>114039.89562673924</c:v>
                </c:pt>
                <c:pt idx="153">
                  <c:v>113710.89497967462</c:v>
                </c:pt>
                <c:pt idx="154">
                  <c:v>113380.38641297762</c:v>
                </c:pt>
                <c:pt idx="155">
                  <c:v>113048.36301534993</c:v>
                </c:pt>
                <c:pt idx="156">
                  <c:v>112714.81784381645</c:v>
                </c:pt>
                <c:pt idx="157">
                  <c:v>112379.7439235801</c:v>
                </c:pt>
                <c:pt idx="158">
                  <c:v>112043.13424787601</c:v>
                </c:pt>
                <c:pt idx="159">
                  <c:v>111704.98177782493</c:v>
                </c:pt>
                <c:pt idx="160">
                  <c:v>111365.27944228612</c:v>
                </c:pt>
                <c:pt idx="161">
                  <c:v>111024.02013770942</c:v>
                </c:pt>
                <c:pt idx="162">
                  <c:v>110681.19672798675</c:v>
                </c:pt>
                <c:pt idx="163">
                  <c:v>110336.80204430285</c:v>
                </c:pt>
                <c:pt idx="164">
                  <c:v>109990.8288849854</c:v>
                </c:pt>
                <c:pt idx="165">
                  <c:v>109643.27001535441</c:v>
                </c:pt>
                <c:pt idx="166">
                  <c:v>109294.11816757095</c:v>
                </c:pt>
                <c:pt idx="167">
                  <c:v>108943.36604048515</c:v>
                </c:pt>
                <c:pt idx="168">
                  <c:v>108591.00629948355</c:v>
                </c:pt>
                <c:pt idx="169">
                  <c:v>108237.03157633568</c:v>
                </c:pt>
                <c:pt idx="170">
                  <c:v>107881.43446904005</c:v>
                </c:pt>
                <c:pt idx="171">
                  <c:v>107524.20754166931</c:v>
                </c:pt>
                <c:pt idx="172">
                  <c:v>107165.34332421479</c:v>
                </c:pt>
                <c:pt idx="173">
                  <c:v>106804.83431243026</c:v>
                </c:pt>
                <c:pt idx="174">
                  <c:v>106442.67296767507</c:v>
                </c:pt>
                <c:pt idx="175">
                  <c:v>106078.85171675641</c:v>
                </c:pt>
                <c:pt idx="176">
                  <c:v>105713.36295177104</c:v>
                </c:pt>
                <c:pt idx="177">
                  <c:v>105346.19902994615</c:v>
                </c:pt>
                <c:pt idx="178">
                  <c:v>104977.35227347956</c:v>
                </c:pt>
                <c:pt idx="179">
                  <c:v>104606.81496937916</c:v>
                </c:pt>
                <c:pt idx="180">
                  <c:v>104234.57936930165</c:v>
                </c:pt>
                <c:pt idx="181">
                  <c:v>103860.63768939044</c:v>
                </c:pt>
                <c:pt idx="182">
                  <c:v>103484.98211011298</c:v>
                </c:pt>
                <c:pt idx="183">
                  <c:v>103107.60477609716</c:v>
                </c:pt>
                <c:pt idx="184">
                  <c:v>102728.49779596709</c:v>
                </c:pt>
                <c:pt idx="185">
                  <c:v>102347.6532421781</c:v>
                </c:pt>
                <c:pt idx="186">
                  <c:v>101965.06315085091</c:v>
                </c:pt>
                <c:pt idx="187">
                  <c:v>101580.71952160513</c:v>
                </c:pt>
                <c:pt idx="188">
                  <c:v>101194.61431739198</c:v>
                </c:pt>
                <c:pt idx="189">
                  <c:v>100806.73946432619</c:v>
                </c:pt>
                <c:pt idx="190">
                  <c:v>100417.08685151719</c:v>
                </c:pt>
                <c:pt idx="191">
                  <c:v>100025.64833089948</c:v>
                </c:pt>
                <c:pt idx="192">
                  <c:v>99632.415717062264</c:v>
                </c:pt>
                <c:pt idx="193">
                  <c:v>99237.380787078291</c:v>
                </c:pt>
                <c:pt idx="194">
                  <c:v>98840.535280331897</c:v>
                </c:pt>
                <c:pt idx="195">
                  <c:v>98441.870898346242</c:v>
                </c:pt>
                <c:pt idx="196">
                  <c:v>98041.379304609829</c:v>
                </c:pt>
                <c:pt idx="197">
                  <c:v>97639.052124402122</c:v>
                </c:pt>
                <c:pt idx="198">
                  <c:v>97234.88094461846</c:v>
                </c:pt>
                <c:pt idx="199">
                  <c:v>96828.857313594126</c:v>
                </c:pt>
                <c:pt idx="200">
                  <c:v>96420.972740927595</c:v>
                </c:pt>
                <c:pt idx="201">
                  <c:v>96011.218697303004</c:v>
                </c:pt>
                <c:pt idx="202">
                  <c:v>95599.586614311804</c:v>
                </c:pt>
                <c:pt idx="203">
                  <c:v>95186.067884273565</c:v>
                </c:pt>
                <c:pt idx="204">
                  <c:v>94770.653860055987</c:v>
                </c:pt>
                <c:pt idx="205">
                  <c:v>94353.335854894074</c:v>
                </c:pt>
                <c:pt idx="206">
                  <c:v>93934.1051422085</c:v>
                </c:pt>
                <c:pt idx="207">
                  <c:v>93512.952955423112</c:v>
                </c:pt>
                <c:pt idx="208">
                  <c:v>93089.870487781634</c:v>
                </c:pt>
                <c:pt idx="209">
                  <c:v>92664.848892163456</c:v>
                </c:pt>
                <c:pt idx="210">
                  <c:v>92237.879280898705</c:v>
                </c:pt>
                <c:pt idx="211">
                  <c:v>91808.95272558232</c:v>
                </c:pt>
                <c:pt idx="212">
                  <c:v>91378.060256887402</c:v>
                </c:pt>
                <c:pt idx="213">
                  <c:v>90945.192864377634</c:v>
                </c:pt>
                <c:pt idx="214">
                  <c:v>90510.341496318855</c:v>
                </c:pt>
                <c:pt idx="215">
                  <c:v>90073.497059489819</c:v>
                </c:pt>
                <c:pt idx="216">
                  <c:v>89634.65041899198</c:v>
                </c:pt>
                <c:pt idx="217">
                  <c:v>89193.792398058518</c:v>
                </c:pt>
                <c:pt idx="218">
                  <c:v>88750.913777862443</c:v>
                </c:pt>
                <c:pt idx="219">
                  <c:v>88306.005297323805</c:v>
                </c:pt>
                <c:pt idx="220">
                  <c:v>87859.057652916032</c:v>
                </c:pt>
                <c:pt idx="221">
                  <c:v>87410.06149847139</c:v>
                </c:pt>
                <c:pt idx="222">
                  <c:v>86959.007444985546</c:v>
                </c:pt>
                <c:pt idx="223">
                  <c:v>86505.886060421224</c:v>
                </c:pt>
                <c:pt idx="224">
                  <c:v>86050.687869510977</c:v>
                </c:pt>
                <c:pt idx="225">
                  <c:v>85593.403353559072</c:v>
                </c:pt>
                <c:pt idx="226">
                  <c:v>85134.022950242375</c:v>
                </c:pt>
                <c:pt idx="227">
                  <c:v>84672.537053410488</c:v>
                </c:pt>
                <c:pt idx="228">
                  <c:v>84208.936012884777</c:v>
                </c:pt>
                <c:pt idx="229">
                  <c:v>83743.21013425666</c:v>
                </c:pt>
                <c:pt idx="230">
                  <c:v>83275.349678684826</c:v>
                </c:pt>
                <c:pt idx="231">
                  <c:v>82805.344862691622</c:v>
                </c:pt>
                <c:pt idx="232">
                  <c:v>82333.185857958451</c:v>
                </c:pt>
                <c:pt idx="233">
                  <c:v>81858.862791120264</c:v>
                </c:pt>
                <c:pt idx="234">
                  <c:v>81382.365743559058</c:v>
                </c:pt>
                <c:pt idx="235">
                  <c:v>80903.684751196532</c:v>
                </c:pt>
                <c:pt idx="236">
                  <c:v>80422.809804285673</c:v>
                </c:pt>
                <c:pt idx="237">
                  <c:v>79939.730847201485</c:v>
                </c:pt>
                <c:pt idx="238">
                  <c:v>79454.437778230655</c:v>
                </c:pt>
                <c:pt idx="239">
                  <c:v>78966.920449360376</c:v>
                </c:pt>
                <c:pt idx="240">
                  <c:v>78477.168666066107</c:v>
                </c:pt>
                <c:pt idx="241">
                  <c:v>77985.172187098404</c:v>
                </c:pt>
                <c:pt idx="242">
                  <c:v>77490.92072426877</c:v>
                </c:pt>
                <c:pt idx="243">
                  <c:v>76994.403942234494</c:v>
                </c:pt>
                <c:pt idx="244">
                  <c:v>76495.611458282568</c:v>
                </c:pt>
                <c:pt idx="245">
                  <c:v>75994.53284211253</c:v>
                </c:pt>
                <c:pt idx="246">
                  <c:v>75491.157615618373</c:v>
                </c:pt>
                <c:pt idx="247">
                  <c:v>74985.47525266945</c:v>
                </c:pt>
                <c:pt idx="248">
                  <c:v>74477.475178890352</c:v>
                </c:pt>
                <c:pt idx="249">
                  <c:v>73967.146771439759</c:v>
                </c:pt>
                <c:pt idx="250">
                  <c:v>73454.479358788347</c:v>
                </c:pt>
                <c:pt idx="251">
                  <c:v>72939.462220495625</c:v>
                </c:pt>
                <c:pt idx="252">
                  <c:v>72422.084586985729</c:v>
                </c:pt>
                <c:pt idx="253">
                  <c:v>71902.335639322249</c:v>
                </c:pt>
                <c:pt idx="254">
                  <c:v>71380.204508981973</c:v>
                </c:pt>
                <c:pt idx="255">
                  <c:v>70855.680277627631</c:v>
                </c:pt>
                <c:pt idx="256">
                  <c:v>70328.75197687959</c:v>
                </c:pt>
                <c:pt idx="257">
                  <c:v>69799.408588086444</c:v>
                </c:pt>
                <c:pt idx="258">
                  <c:v>69267.63904209467</c:v>
                </c:pt>
                <c:pt idx="259">
                  <c:v>68733.432219017093</c:v>
                </c:pt>
                <c:pt idx="260">
                  <c:v>68196.776948000421</c:v>
                </c:pt>
                <c:pt idx="261">
                  <c:v>67657.662006991581</c:v>
                </c:pt>
                <c:pt idx="262">
                  <c:v>67116.076122503116</c:v>
                </c:pt>
                <c:pt idx="263">
                  <c:v>66572.007969377417</c:v>
                </c:pt>
                <c:pt idx="264">
                  <c:v>66025.446170549898</c:v>
                </c:pt>
                <c:pt idx="265">
                  <c:v>65476.379296811079</c:v>
                </c:pt>
                <c:pt idx="266">
                  <c:v>64924.795866567627</c:v>
                </c:pt>
                <c:pt idx="267">
                  <c:v>64370.684345602225</c:v>
                </c:pt>
                <c:pt idx="268">
                  <c:v>63814.0331468324</c:v>
                </c:pt>
                <c:pt idx="269">
                  <c:v>63254.830630068209</c:v>
                </c:pt>
                <c:pt idx="270">
                  <c:v>62693.065101768851</c:v>
                </c:pt>
                <c:pt idx="271">
                  <c:v>62128.724814798123</c:v>
                </c:pt>
                <c:pt idx="272">
                  <c:v>61561.797968178777</c:v>
                </c:pt>
                <c:pt idx="273">
                  <c:v>60992.272706845761</c:v>
                </c:pt>
                <c:pt idx="274">
                  <c:v>60420.1371213983</c:v>
                </c:pt>
                <c:pt idx="275">
                  <c:v>59845.379247850869</c:v>
                </c:pt>
                <c:pt idx="276">
                  <c:v>59267.987067383016</c:v>
                </c:pt>
                <c:pt idx="277">
                  <c:v>58687.948506088018</c:v>
                </c:pt>
                <c:pt idx="278">
                  <c:v>58105.25143472042</c:v>
                </c:pt>
                <c:pt idx="279">
                  <c:v>57519.88366844238</c:v>
                </c:pt>
                <c:pt idx="280">
                  <c:v>56931.832966568902</c:v>
                </c:pt>
                <c:pt idx="281">
                  <c:v>56341.087032311836</c:v>
                </c:pt>
                <c:pt idx="282">
                  <c:v>55747.633512522763</c:v>
                </c:pt>
                <c:pt idx="283">
                  <c:v>55151.459997434657</c:v>
                </c:pt>
                <c:pt idx="284">
                  <c:v>54552.554020402393</c:v>
                </c:pt>
                <c:pt idx="285">
                  <c:v>53950.903057642063</c:v>
                </c:pt>
                <c:pt idx="286">
                  <c:v>53346.494527969087</c:v>
                </c:pt>
                <c:pt idx="287">
                  <c:v>52739.315792535112</c:v>
                </c:pt>
                <c:pt idx="288">
                  <c:v>52129.354154563727</c:v>
                </c:pt>
                <c:pt idx="289">
                  <c:v>51516.596859084973</c:v>
                </c:pt>
                <c:pt idx="290">
                  <c:v>50901.031092668607</c:v>
                </c:pt>
                <c:pt idx="291">
                  <c:v>50282.643983156166</c:v>
                </c:pt>
                <c:pt idx="292">
                  <c:v>49661.422599391793</c:v>
                </c:pt>
                <c:pt idx="293">
                  <c:v>49037.353950951838</c:v>
                </c:pt>
                <c:pt idx="294">
                  <c:v>48410.424987873193</c:v>
                </c:pt>
                <c:pt idx="295">
                  <c:v>47780.62260038044</c:v>
                </c:pt>
                <c:pt idx="296">
                  <c:v>47147.933618611678</c:v>
                </c:pt>
                <c:pt idx="297">
                  <c:v>46512.344812343144</c:v>
                </c:pt>
                <c:pt idx="298">
                  <c:v>45873.842890712549</c:v>
                </c:pt>
                <c:pt idx="299">
                  <c:v>45232.414501941144</c:v>
                </c:pt>
                <c:pt idx="300">
                  <c:v>44588.046233054534</c:v>
                </c:pt>
                <c:pt idx="301">
                  <c:v>43940.724609602199</c:v>
                </c:pt>
                <c:pt idx="302">
                  <c:v>43290.436095375706</c:v>
                </c:pt>
                <c:pt idx="303">
                  <c:v>42637.167092125674</c:v>
                </c:pt>
                <c:pt idx="304">
                  <c:v>41980.903939277414</c:v>
                </c:pt>
                <c:pt idx="305">
                  <c:v>41321.632913645262</c:v>
                </c:pt>
                <c:pt idx="306">
                  <c:v>40659.34022914563</c:v>
                </c:pt>
                <c:pt idx="307">
                  <c:v>39994.012036508706</c:v>
                </c:pt>
                <c:pt idx="308">
                  <c:v>39325.634422988864</c:v>
                </c:pt>
                <c:pt idx="309">
                  <c:v>38654.193412073728</c:v>
                </c:pt>
                <c:pt idx="310">
                  <c:v>37979.674963191894</c:v>
                </c:pt>
                <c:pt idx="311">
                  <c:v>37302.06497141935</c:v>
                </c:pt>
                <c:pt idx="312">
                  <c:v>36621.349267184516</c:v>
                </c:pt>
                <c:pt idx="313">
                  <c:v>35937.51361597194</c:v>
                </c:pt>
                <c:pt idx="314">
                  <c:v>35250.543718024637</c:v>
                </c:pt>
                <c:pt idx="315">
                  <c:v>34560.425208045082</c:v>
                </c:pt>
                <c:pt idx="316">
                  <c:v>33867.143654894782</c:v>
                </c:pt>
                <c:pt idx="317">
                  <c:v>33170.684561292546</c:v>
                </c:pt>
                <c:pt idx="318">
                  <c:v>32471.033363511298</c:v>
                </c:pt>
                <c:pt idx="319">
                  <c:v>31768.175431073556</c:v>
                </c:pt>
                <c:pt idx="320">
                  <c:v>31062.096066445472</c:v>
                </c:pt>
                <c:pt idx="321">
                  <c:v>30352.780504729511</c:v>
                </c:pt>
                <c:pt idx="322">
                  <c:v>29640.213913355685</c:v>
                </c:pt>
                <c:pt idx="323">
                  <c:v>28924.381391771392</c:v>
                </c:pt>
                <c:pt idx="324">
                  <c:v>28205.267971129841</c:v>
                </c:pt>
                <c:pt idx="325">
                  <c:v>27482.858613977016</c:v>
                </c:pt>
                <c:pt idx="326">
                  <c:v>26757.13821393724</c:v>
                </c:pt>
                <c:pt idx="327">
                  <c:v>26028.09159539728</c:v>
                </c:pt>
                <c:pt idx="328">
                  <c:v>25295.703513189012</c:v>
                </c:pt>
                <c:pt idx="329">
                  <c:v>24559.958652270623</c:v>
                </c:pt>
                <c:pt idx="330">
                  <c:v>23820.84162740636</c:v>
                </c:pt>
                <c:pt idx="331">
                  <c:v>23078.336982844801</c:v>
                </c:pt>
                <c:pt idx="332">
                  <c:v>22332.42919199567</c:v>
                </c:pt>
                <c:pt idx="333">
                  <c:v>21583.102657105148</c:v>
                </c:pt>
                <c:pt idx="334">
                  <c:v>20830.341708929707</c:v>
                </c:pt>
                <c:pt idx="335">
                  <c:v>20074.130606408464</c:v>
                </c:pt>
                <c:pt idx="336">
                  <c:v>19314.453536333996</c:v>
                </c:pt>
                <c:pt idx="337">
                  <c:v>18551.294613021688</c:v>
                </c:pt>
                <c:pt idx="338">
                  <c:v>17784.637877977533</c:v>
                </c:pt>
                <c:pt idx="339">
                  <c:v>17014.467299564425</c:v>
                </c:pt>
                <c:pt idx="340">
                  <c:v>16240.766772666924</c:v>
                </c:pt>
                <c:pt idx="341">
                  <c:v>15463.520118354476</c:v>
                </c:pt>
                <c:pt idx="342">
                  <c:v>14682.711083543096</c:v>
                </c:pt>
                <c:pt idx="343">
                  <c:v>13898.323340655497</c:v>
                </c:pt>
                <c:pt idx="344">
                  <c:v>13110.340487279664</c:v>
                </c:pt>
                <c:pt idx="345">
                  <c:v>12318.746045825857</c:v>
                </c:pt>
                <c:pt idx="346">
                  <c:v>11523.523463182055</c:v>
                </c:pt>
                <c:pt idx="347">
                  <c:v>10724.656110367801</c:v>
                </c:pt>
                <c:pt idx="348">
                  <c:v>9922.1272821864823</c:v>
                </c:pt>
                <c:pt idx="349">
                  <c:v>9115.920196875999</c:v>
                </c:pt>
                <c:pt idx="350">
                  <c:v>8306.0179957578439</c:v>
                </c:pt>
                <c:pt idx="351">
                  <c:v>7492.4037428845631</c:v>
                </c:pt>
                <c:pt idx="352">
                  <c:v>6675.0604246856128</c:v>
                </c:pt>
                <c:pt idx="353">
                  <c:v>5853.9709496115847</c:v>
                </c:pt>
                <c:pt idx="354">
                  <c:v>5029.1181477768005</c:v>
                </c:pt>
                <c:pt idx="355">
                  <c:v>4200.4847706002729</c:v>
                </c:pt>
                <c:pt idx="356">
                  <c:v>3368.0534904450196</c:v>
                </c:pt>
                <c:pt idx="357">
                  <c:v>2531.8069002557218</c:v>
                </c:pt>
                <c:pt idx="358">
                  <c:v>1691.7275131947229</c:v>
                </c:pt>
                <c:pt idx="359">
                  <c:v>847.79776227636103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E-4B3A-BA0B-739A89AF6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794207"/>
        <c:axId val="1190795167"/>
      </c:lineChart>
      <c:catAx>
        <c:axId val="119079420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1"/>
                  <a:t>Loan</a:t>
                </a:r>
                <a:r>
                  <a:rPr lang="en-US" sz="1800" b="1" baseline="0"/>
                  <a:t> Term (Months)</a:t>
                </a:r>
                <a:endParaRPr lang="en-US" sz="18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0795167"/>
        <c:crosses val="autoZero"/>
        <c:auto val="1"/>
        <c:lblAlgn val="ctr"/>
        <c:lblOffset val="100"/>
        <c:noMultiLvlLbl val="0"/>
      </c:catAx>
      <c:valAx>
        <c:axId val="1190795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/>
                  <a:t>Loan Balance  ($)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0794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344477</xdr:colOff>
      <xdr:row>0</xdr:row>
      <xdr:rowOff>193446</xdr:rowOff>
    </xdr:from>
    <xdr:to>
      <xdr:col>24</xdr:col>
      <xdr:colOff>0</xdr:colOff>
      <xdr:row>15</xdr:row>
      <xdr:rowOff>828260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779263B-C69C-7AE0-8472-64B3327B65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24848</xdr:colOff>
      <xdr:row>19</xdr:row>
      <xdr:rowOff>115957</xdr:rowOff>
    </xdr:from>
    <xdr:ext cx="8721587" cy="317304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B0DC2BF-0252-0A6B-FE7E-3F8609929C5A}"/>
            </a:ext>
          </a:extLst>
        </xdr:cNvPr>
        <xdr:cNvSpPr txBox="1"/>
      </xdr:nvSpPr>
      <xdr:spPr>
        <a:xfrm>
          <a:off x="24848" y="7202557"/>
          <a:ext cx="8721587" cy="31730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2000" kern="1200">
              <a:latin typeface="Times New Roman" panose="02020603050405020304" pitchFamily="18" charset="0"/>
              <a:cs typeface="Times New Roman" panose="02020603050405020304" pitchFamily="18" charset="0"/>
            </a:rPr>
            <a:t>Enter your loan values</a:t>
          </a:r>
          <a:r>
            <a:rPr lang="en-US" sz="2000" kern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in the </a:t>
          </a:r>
          <a:r>
            <a:rPr lang="en-US" sz="2000" b="1" kern="1200" baseline="0">
              <a:solidFill>
                <a:srgbClr val="00B05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green highlighted cell(s).</a:t>
          </a:r>
          <a:br>
            <a:rPr lang="en-US" sz="2000" kern="1200" baseline="0">
              <a:latin typeface="Times New Roman" panose="02020603050405020304" pitchFamily="18" charset="0"/>
              <a:cs typeface="Times New Roman" panose="02020603050405020304" pitchFamily="18" charset="0"/>
            </a:rPr>
          </a:br>
          <a:br>
            <a:rPr lang="en-US" sz="2000" kern="1200" baseline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2000" kern="1200" baseline="0">
              <a:latin typeface="Times New Roman" panose="02020603050405020304" pitchFamily="18" charset="0"/>
              <a:cs typeface="Times New Roman" panose="02020603050405020304" pitchFamily="18" charset="0"/>
            </a:rPr>
            <a:t>- To make extra payments, go to "Amortization Schedule and add your extra payments in column </a:t>
          </a:r>
          <a:r>
            <a:rPr lang="en-US" sz="2400" b="1" kern="1200" baseline="0">
              <a:latin typeface="Times New Roman" panose="02020603050405020304" pitchFamily="18" charset="0"/>
              <a:ea typeface="Batang" panose="02030600000101010101" pitchFamily="18" charset="-127"/>
              <a:cs typeface="Times New Roman" panose="02020603050405020304" pitchFamily="18" charset="0"/>
            </a:rPr>
            <a:t>I</a:t>
          </a:r>
          <a:r>
            <a:rPr lang="en-US" sz="2000" kern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in the coresponding month. </a:t>
          </a:r>
        </a:p>
        <a:p>
          <a:endParaRPr lang="en-US" sz="2000" kern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2000" kern="1200" baseline="0">
              <a:latin typeface="Times New Roman" panose="02020603050405020304" pitchFamily="18" charset="0"/>
              <a:cs typeface="Times New Roman" panose="02020603050405020304" pitchFamily="18" charset="0"/>
            </a:rPr>
            <a:t>- </a:t>
          </a:r>
          <a:r>
            <a:rPr lang="en-US" sz="2000">
              <a:latin typeface="Times New Roman" panose="02020603050405020304" pitchFamily="18" charset="0"/>
              <a:cs typeface="Times New Roman" panose="02020603050405020304" pitchFamily="18" charset="0"/>
            </a:rPr>
            <a:t>If a payment is missed, enter a negative amount in the 'Extra Payments' field (Column I) to reflect it accurately.</a:t>
          </a:r>
          <a:br>
            <a:rPr lang="en-US" sz="2000" kern="1200" baseline="0">
              <a:latin typeface="Times New Roman" panose="02020603050405020304" pitchFamily="18" charset="0"/>
              <a:cs typeface="Times New Roman" panose="02020603050405020304" pitchFamily="18" charset="0"/>
            </a:rPr>
          </a:br>
          <a:br>
            <a:rPr lang="en-US" sz="2000" kern="1200" baseline="0">
              <a:latin typeface="Times New Roman" panose="02020603050405020304" pitchFamily="18" charset="0"/>
              <a:cs typeface="Times New Roman" panose="02020603050405020304" pitchFamily="18" charset="0"/>
            </a:rPr>
          </a:br>
          <a:br>
            <a:rPr lang="en-US" sz="2000" kern="1200" baseline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2000" kern="1200" baseline="0">
              <a:latin typeface="Times New Roman" panose="02020603050405020304" pitchFamily="18" charset="0"/>
              <a:cs typeface="Times New Roman" panose="02020603050405020304" pitchFamily="18" charset="0"/>
            </a:rPr>
            <a:t>For feedback or questions contact </a:t>
          </a:r>
          <a:r>
            <a:rPr lang="en-US" sz="2000" b="1" kern="1200" baseline="0">
              <a:latin typeface="Times New Roman" panose="02020603050405020304" pitchFamily="18" charset="0"/>
              <a:cs typeface="Times New Roman" panose="02020603050405020304" pitchFamily="18" charset="0"/>
            </a:rPr>
            <a:t>sales@radiusconsultants.net</a:t>
          </a:r>
          <a:endParaRPr lang="en-US" sz="2000" b="1" kern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69609-F709-4BD0-8E94-C270E1C6A040}">
  <dimension ref="A1:Y26"/>
  <sheetViews>
    <sheetView showGridLines="0" tabSelected="1" zoomScaleNormal="100" workbookViewId="0">
      <selection activeCell="B11" sqref="B11:H11"/>
    </sheetView>
  </sheetViews>
  <sheetFormatPr defaultRowHeight="15" x14ac:dyDescent="0.25"/>
  <cols>
    <col min="1" max="1" width="3.7109375" customWidth="1"/>
    <col min="2" max="2" width="10.7109375" customWidth="1"/>
    <col min="3" max="3" width="20.28515625" customWidth="1"/>
    <col min="4" max="4" width="23.140625" customWidth="1"/>
    <col min="5" max="5" width="7.140625" customWidth="1"/>
    <col min="6" max="6" width="22.28515625" customWidth="1"/>
    <col min="7" max="7" width="21" customWidth="1"/>
    <col min="8" max="8" width="23.140625" customWidth="1"/>
    <col min="9" max="9" width="5.28515625" customWidth="1"/>
    <col min="25" max="25" width="5.28515625" customWidth="1"/>
  </cols>
  <sheetData>
    <row r="1" spans="1:2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2.75" customHeight="1" thickTop="1" x14ac:dyDescent="0.25">
      <c r="A3" s="5"/>
      <c r="B3" s="59" t="e" vm="1">
        <v>#VALUE!</v>
      </c>
      <c r="C3" s="60"/>
      <c r="D3" s="60"/>
      <c r="E3" s="60"/>
      <c r="F3" s="50" t="s">
        <v>47</v>
      </c>
      <c r="G3" s="51"/>
      <c r="H3" s="5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2.75" customHeight="1" x14ac:dyDescent="0.25">
      <c r="A4" s="5"/>
      <c r="B4" s="61"/>
      <c r="C4" s="62"/>
      <c r="D4" s="62"/>
      <c r="E4" s="62"/>
      <c r="F4" s="53"/>
      <c r="G4" s="54"/>
      <c r="H4" s="5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2.75" customHeight="1" thickBot="1" x14ac:dyDescent="0.3">
      <c r="A5" s="5"/>
      <c r="B5" s="61"/>
      <c r="C5" s="62"/>
      <c r="D5" s="62"/>
      <c r="E5" s="62"/>
      <c r="F5" s="56"/>
      <c r="G5" s="57"/>
      <c r="H5" s="58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29.25" customHeight="1" thickTop="1" thickBot="1" x14ac:dyDescent="0.3">
      <c r="A6" s="5"/>
      <c r="B6" s="61"/>
      <c r="C6" s="62"/>
      <c r="D6" s="62"/>
      <c r="E6" s="62"/>
      <c r="F6" s="71" t="s">
        <v>60</v>
      </c>
      <c r="G6" s="72"/>
      <c r="H6" s="17">
        <v>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9.25" customHeight="1" thickTop="1" thickBot="1" x14ac:dyDescent="0.3">
      <c r="A7" s="5"/>
      <c r="B7" s="61"/>
      <c r="C7" s="62"/>
      <c r="D7" s="62"/>
      <c r="E7" s="62"/>
      <c r="F7" s="45" t="s">
        <v>1</v>
      </c>
      <c r="G7" s="46"/>
      <c r="H7" s="17">
        <v>150000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9.25" customHeight="1" thickTop="1" thickBot="1" x14ac:dyDescent="0.3">
      <c r="A8" s="5"/>
      <c r="B8" s="61"/>
      <c r="C8" s="62"/>
      <c r="D8" s="62"/>
      <c r="E8" s="62"/>
      <c r="F8" s="45" t="s">
        <v>2</v>
      </c>
      <c r="G8" s="46"/>
      <c r="H8" s="18">
        <v>30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9.25" customHeight="1" thickTop="1" thickBot="1" x14ac:dyDescent="0.3">
      <c r="A9" s="5"/>
      <c r="B9" s="61"/>
      <c r="C9" s="62"/>
      <c r="D9" s="62"/>
      <c r="E9" s="62"/>
      <c r="F9" s="45" t="s">
        <v>3</v>
      </c>
      <c r="G9" s="46"/>
      <c r="H9" s="19">
        <v>5.5E-2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9.25" customHeight="1" thickTop="1" thickBot="1" x14ac:dyDescent="0.3">
      <c r="A10" s="5"/>
      <c r="B10" s="63"/>
      <c r="C10" s="64"/>
      <c r="D10" s="64"/>
      <c r="E10" s="64"/>
      <c r="F10" s="45" t="s">
        <v>53</v>
      </c>
      <c r="G10" s="46"/>
      <c r="H10" s="32">
        <v>46023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7.25" thickTop="1" thickBot="1" x14ac:dyDescent="0.3">
      <c r="A11" s="5"/>
      <c r="B11" s="47" t="s">
        <v>0</v>
      </c>
      <c r="C11" s="48"/>
      <c r="D11" s="48"/>
      <c r="E11" s="48"/>
      <c r="F11" s="48"/>
      <c r="G11" s="48"/>
      <c r="H11" s="49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6.5" thickTop="1" thickBo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9.5" customHeight="1" thickTop="1" thickBot="1" x14ac:dyDescent="0.3">
      <c r="A13" s="5"/>
      <c r="B13" s="43" t="s">
        <v>4</v>
      </c>
      <c r="C13" s="78"/>
      <c r="D13" s="26">
        <f>'Amortization Schedule'!F12</f>
        <v>851.68350202050431</v>
      </c>
      <c r="E13" s="25"/>
      <c r="F13" s="43" t="s">
        <v>48</v>
      </c>
      <c r="G13" s="44"/>
      <c r="H13" s="29" cm="1">
        <f t="array" ref="H13">INDEX('Amortization Schedule'!M:M, MATCH(TRUE, INDEX(('Amortization Schedule'!M:M&lt;&gt;""), 0), 0))</f>
        <v>360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9.5" customHeight="1" thickTop="1" thickBot="1" x14ac:dyDescent="0.3">
      <c r="A14" s="5"/>
      <c r="B14" s="43" t="s">
        <v>11</v>
      </c>
      <c r="C14" s="44"/>
      <c r="D14" s="26">
        <f>'Amortization Schedule'!H12</f>
        <v>156606.06072738123</v>
      </c>
      <c r="E14" s="25"/>
      <c r="F14" s="79" t="s">
        <v>49</v>
      </c>
      <c r="G14" s="80"/>
      <c r="H14" s="27">
        <f>'Amortization Schedule'!N7-'Amortization Schedule'!H12</f>
        <v>3.2014213502407074E-10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9.5" customHeight="1" thickTop="1" thickBot="1" x14ac:dyDescent="0.3">
      <c r="A15" s="5"/>
      <c r="B15" s="43" t="s">
        <v>12</v>
      </c>
      <c r="C15" s="44"/>
      <c r="D15" s="30">
        <f>'Amortization Schedule'!J12</f>
        <v>306606.06072738278</v>
      </c>
      <c r="E15" s="25"/>
      <c r="F15" s="79" t="s">
        <v>51</v>
      </c>
      <c r="G15" s="80"/>
      <c r="H15" s="28">
        <f>(H8*12)-H13</f>
        <v>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71.25" customHeight="1" thickTop="1" thickBot="1" x14ac:dyDescent="0.3">
      <c r="A16" s="5"/>
      <c r="B16" s="76" t="s">
        <v>52</v>
      </c>
      <c r="C16" s="77"/>
      <c r="D16" s="35">
        <f>SUM('Amortization Schedule'!I17:I388)</f>
        <v>0</v>
      </c>
      <c r="E16" s="25"/>
      <c r="F16" s="76" t="s">
        <v>50</v>
      </c>
      <c r="G16" s="77"/>
      <c r="H16" s="36">
        <f>ROUNDDOWN((H13/12),1)</f>
        <v>30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33.75" customHeight="1" thickTop="1" x14ac:dyDescent="0.25">
      <c r="A17" s="5"/>
      <c r="B17" s="73" t="s">
        <v>56</v>
      </c>
      <c r="C17" s="74"/>
      <c r="D17" s="74"/>
      <c r="E17" s="74"/>
      <c r="F17" s="75"/>
      <c r="G17" s="65" t="e">
        <f ca="1">'Amortization Schedule'!D390</f>
        <v>#N/A</v>
      </c>
      <c r="H17" s="66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33.75" customHeight="1" thickBot="1" x14ac:dyDescent="0.3">
      <c r="A18" s="5"/>
      <c r="B18" s="69" t="s">
        <v>59</v>
      </c>
      <c r="C18" s="70"/>
      <c r="D18" s="70"/>
      <c r="E18" s="70"/>
      <c r="F18" s="37" t="str">
        <f ca="1">TEXT(TODAY(),"mmmm yyyy")</f>
        <v>December 2025</v>
      </c>
      <c r="G18" s="67"/>
      <c r="H18" s="68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21.75" customHeight="1" thickTop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1" spans="1:25" ht="30.75" customHeight="1" x14ac:dyDescent="0.25"/>
    <row r="22" spans="1:25" ht="30.75" customHeight="1" x14ac:dyDescent="0.25"/>
    <row r="23" spans="1:25" ht="30.75" customHeight="1" x14ac:dyDescent="0.25"/>
    <row r="24" spans="1:25" ht="30.75" customHeight="1" x14ac:dyDescent="0.25"/>
    <row r="25" spans="1:25" ht="30.75" customHeight="1" x14ac:dyDescent="0.25"/>
    <row r="26" spans="1:25" ht="30.75" customHeight="1" x14ac:dyDescent="0.25"/>
  </sheetData>
  <sheetProtection sheet="1" objects="1" scenarios="1"/>
  <mergeCells count="19">
    <mergeCell ref="G17:H18"/>
    <mergeCell ref="B18:E18"/>
    <mergeCell ref="F6:G6"/>
    <mergeCell ref="B17:F17"/>
    <mergeCell ref="F10:G10"/>
    <mergeCell ref="B14:C14"/>
    <mergeCell ref="B15:C15"/>
    <mergeCell ref="F16:G16"/>
    <mergeCell ref="B16:C16"/>
    <mergeCell ref="B13:C13"/>
    <mergeCell ref="F14:G14"/>
    <mergeCell ref="F15:G15"/>
    <mergeCell ref="F13:G13"/>
    <mergeCell ref="F9:G9"/>
    <mergeCell ref="B11:H11"/>
    <mergeCell ref="F3:H5"/>
    <mergeCell ref="F7:G7"/>
    <mergeCell ref="F8:G8"/>
    <mergeCell ref="B3:E10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21190-723B-416D-8460-19876B3A5700}">
  <dimension ref="A1:R390"/>
  <sheetViews>
    <sheetView showGridLines="0" zoomScale="145" zoomScaleNormal="145" workbookViewId="0">
      <pane ySplit="10" topLeftCell="A11" activePane="bottomLeft" state="frozen"/>
      <selection pane="bottomLeft" activeCell="K28" sqref="K28"/>
    </sheetView>
  </sheetViews>
  <sheetFormatPr defaultRowHeight="15" x14ac:dyDescent="0.25"/>
  <cols>
    <col min="1" max="2" width="3.7109375" customWidth="1"/>
    <col min="3" max="3" width="11.7109375" bestFit="1" customWidth="1"/>
    <col min="4" max="5" width="9.42578125" customWidth="1"/>
    <col min="6" max="6" width="15" customWidth="1"/>
    <col min="7" max="7" width="19.140625" customWidth="1"/>
    <col min="8" max="8" width="19" customWidth="1"/>
    <col min="9" max="9" width="19.85546875" customWidth="1"/>
    <col min="10" max="10" width="17" bestFit="1" customWidth="1"/>
    <col min="11" max="11" width="17" customWidth="1"/>
    <col min="12" max="12" width="3.7109375" customWidth="1"/>
    <col min="13" max="14" width="11.7109375" style="24" bestFit="1" customWidth="1"/>
    <col min="15" max="15" width="9.140625" style="24"/>
  </cols>
  <sheetData>
    <row r="1" spans="1:1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8" ht="14.25" customHeight="1" thickTop="1" x14ac:dyDescent="0.25">
      <c r="A2" s="5"/>
      <c r="B2" s="5"/>
      <c r="C2" s="59" t="e" vm="1">
        <v>#VALUE!</v>
      </c>
      <c r="D2" s="60"/>
      <c r="E2" s="60"/>
      <c r="F2" s="60"/>
      <c r="G2" s="60"/>
      <c r="H2" s="50" t="s">
        <v>47</v>
      </c>
      <c r="I2" s="51"/>
      <c r="J2" s="52"/>
      <c r="K2" s="5"/>
      <c r="L2" s="5"/>
      <c r="P2" s="24"/>
      <c r="Q2" s="24"/>
    </row>
    <row r="3" spans="1:18" ht="14.25" customHeight="1" x14ac:dyDescent="0.25">
      <c r="A3" s="5"/>
      <c r="B3" s="5"/>
      <c r="C3" s="61"/>
      <c r="D3" s="62"/>
      <c r="E3" s="62"/>
      <c r="F3" s="62"/>
      <c r="G3" s="62"/>
      <c r="H3" s="53"/>
      <c r="I3" s="54"/>
      <c r="J3" s="55"/>
      <c r="K3" s="5"/>
      <c r="L3" s="5"/>
      <c r="P3" s="24"/>
      <c r="Q3" s="24"/>
    </row>
    <row r="4" spans="1:18" ht="14.25" customHeight="1" thickBot="1" x14ac:dyDescent="0.3">
      <c r="A4" s="5"/>
      <c r="B4" s="5"/>
      <c r="C4" s="61"/>
      <c r="D4" s="62"/>
      <c r="E4" s="62"/>
      <c r="F4" s="62"/>
      <c r="G4" s="62"/>
      <c r="H4" s="56"/>
      <c r="I4" s="57"/>
      <c r="J4" s="58"/>
      <c r="K4" s="5"/>
      <c r="L4" s="5"/>
      <c r="M4" s="34"/>
      <c r="N4" s="34"/>
      <c r="O4" s="34"/>
      <c r="P4" s="34"/>
      <c r="Q4" s="34"/>
      <c r="R4" s="34"/>
    </row>
    <row r="5" spans="1:18" ht="21" customHeight="1" thickTop="1" thickBot="1" x14ac:dyDescent="0.3">
      <c r="A5" s="5"/>
      <c r="B5" s="5"/>
      <c r="C5" s="61"/>
      <c r="D5" s="62"/>
      <c r="E5" s="62"/>
      <c r="F5" s="62"/>
      <c r="G5" s="62"/>
      <c r="H5" s="71" t="s">
        <v>55</v>
      </c>
      <c r="I5" s="72"/>
      <c r="J5" s="21">
        <f>'Loan Overview'!H6</f>
        <v>0</v>
      </c>
      <c r="K5" s="5"/>
      <c r="L5" s="5"/>
      <c r="M5" s="34"/>
      <c r="N5" s="34"/>
      <c r="O5" s="34"/>
      <c r="P5" s="34"/>
      <c r="Q5" s="34"/>
      <c r="R5" s="34"/>
    </row>
    <row r="6" spans="1:18" ht="21" customHeight="1" thickTop="1" thickBot="1" x14ac:dyDescent="0.3">
      <c r="A6" s="5"/>
      <c r="B6" s="5"/>
      <c r="C6" s="61"/>
      <c r="D6" s="62"/>
      <c r="E6" s="62"/>
      <c r="F6" s="62"/>
      <c r="G6" s="62"/>
      <c r="H6" s="71" t="s">
        <v>1</v>
      </c>
      <c r="I6" s="72"/>
      <c r="J6" s="21">
        <f>'Loan Overview'!H7</f>
        <v>150000</v>
      </c>
      <c r="K6" s="5"/>
      <c r="L6" s="5"/>
      <c r="M6" s="34"/>
      <c r="N6" s="34"/>
      <c r="O6" s="34"/>
      <c r="P6" s="34"/>
      <c r="Q6" s="34"/>
      <c r="R6" s="34"/>
    </row>
    <row r="7" spans="1:18" ht="21" customHeight="1" thickTop="1" thickBot="1" x14ac:dyDescent="0.3">
      <c r="A7" s="5"/>
      <c r="B7" s="5"/>
      <c r="C7" s="61"/>
      <c r="D7" s="62"/>
      <c r="E7" s="62"/>
      <c r="F7" s="62"/>
      <c r="G7" s="62"/>
      <c r="H7" s="71" t="s">
        <v>2</v>
      </c>
      <c r="I7" s="72"/>
      <c r="J7" s="22">
        <f>'Loan Overview'!H8</f>
        <v>30</v>
      </c>
      <c r="K7" s="5"/>
      <c r="L7" s="5"/>
      <c r="M7" s="34"/>
      <c r="N7" s="23">
        <f>(F12*(J7*12))-J6</f>
        <v>156606.06072738155</v>
      </c>
      <c r="O7" s="34"/>
      <c r="P7" s="34"/>
      <c r="Q7" s="34"/>
      <c r="R7" s="34"/>
    </row>
    <row r="8" spans="1:18" ht="21" customHeight="1" thickTop="1" thickBot="1" x14ac:dyDescent="0.3">
      <c r="A8" s="5"/>
      <c r="B8" s="5"/>
      <c r="C8" s="61"/>
      <c r="D8" s="62"/>
      <c r="E8" s="62"/>
      <c r="F8" s="62"/>
      <c r="G8" s="62"/>
      <c r="H8" s="71" t="s">
        <v>3</v>
      </c>
      <c r="I8" s="72"/>
      <c r="J8" s="20">
        <f>'Loan Overview'!H9</f>
        <v>5.5E-2</v>
      </c>
      <c r="K8" s="5"/>
      <c r="L8" s="5"/>
      <c r="M8" s="34"/>
      <c r="N8" s="34"/>
      <c r="O8" s="34"/>
      <c r="P8" s="34"/>
      <c r="Q8" s="34"/>
      <c r="R8" s="34"/>
    </row>
    <row r="9" spans="1:18" ht="21" customHeight="1" thickTop="1" thickBot="1" x14ac:dyDescent="0.3">
      <c r="A9" s="5"/>
      <c r="B9" s="5"/>
      <c r="C9" s="63"/>
      <c r="D9" s="64"/>
      <c r="E9" s="64"/>
      <c r="F9" s="64"/>
      <c r="G9" s="64"/>
      <c r="H9" s="45" t="s">
        <v>53</v>
      </c>
      <c r="I9" s="46"/>
      <c r="J9" s="33">
        <f>'Loan Overview'!H10</f>
        <v>46023</v>
      </c>
      <c r="K9" s="5"/>
      <c r="L9" s="5"/>
      <c r="M9" s="34"/>
      <c r="N9" s="34"/>
      <c r="O9" s="34"/>
      <c r="P9" s="34"/>
      <c r="Q9" s="34"/>
      <c r="R9" s="34"/>
    </row>
    <row r="10" spans="1:18" ht="17.25" thickTop="1" thickBot="1" x14ac:dyDescent="0.3">
      <c r="A10" s="5"/>
      <c r="B10" s="5"/>
      <c r="C10" s="47" t="s">
        <v>0</v>
      </c>
      <c r="D10" s="48"/>
      <c r="E10" s="48"/>
      <c r="F10" s="48"/>
      <c r="G10" s="48"/>
      <c r="H10" s="48"/>
      <c r="I10" s="48"/>
      <c r="J10" s="49"/>
      <c r="K10" s="5"/>
      <c r="L10" s="5"/>
      <c r="M10" s="34"/>
      <c r="N10" s="34"/>
      <c r="O10" s="34"/>
      <c r="P10" s="34"/>
      <c r="Q10" s="34"/>
      <c r="R10" s="34"/>
    </row>
    <row r="11" spans="1:18" ht="16.5" thickTop="1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34"/>
      <c r="N11" s="34"/>
      <c r="O11" s="34"/>
      <c r="P11" s="34"/>
      <c r="Q11" s="34"/>
      <c r="R11" s="34"/>
    </row>
    <row r="12" spans="1:18" ht="36" customHeight="1" thickTop="1" thickBot="1" x14ac:dyDescent="0.3">
      <c r="A12" s="5"/>
      <c r="B12" s="5"/>
      <c r="C12" s="43" t="s">
        <v>4</v>
      </c>
      <c r="D12" s="44"/>
      <c r="E12" s="78"/>
      <c r="F12" s="14">
        <f>-PMT((J8/12),(J7*12),J6)</f>
        <v>851.68350202050431</v>
      </c>
      <c r="G12" s="15" t="s">
        <v>11</v>
      </c>
      <c r="H12" s="14">
        <f>SUM(G17:G377)</f>
        <v>156606.06072738123</v>
      </c>
      <c r="I12" s="15" t="s">
        <v>12</v>
      </c>
      <c r="J12" s="16">
        <f>SUM(F17:F388)+SUM(I17:I388)</f>
        <v>306606.06072738278</v>
      </c>
      <c r="K12" s="5"/>
      <c r="L12" s="5"/>
      <c r="M12" s="34"/>
      <c r="N12" s="34"/>
      <c r="O12" s="34"/>
      <c r="P12" s="34"/>
      <c r="Q12" s="34"/>
      <c r="R12" s="34"/>
    </row>
    <row r="13" spans="1:18" ht="16.5" thickTop="1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34"/>
      <c r="N13" s="34"/>
      <c r="O13" s="34"/>
      <c r="P13" s="34"/>
      <c r="Q13" s="34"/>
      <c r="R13" s="34"/>
    </row>
    <row r="14" spans="1:18" ht="17.25" thickTop="1" thickBot="1" x14ac:dyDescent="0.3">
      <c r="A14" s="5"/>
      <c r="B14" s="5"/>
      <c r="C14" s="82" t="s">
        <v>5</v>
      </c>
      <c r="D14" s="82"/>
      <c r="E14" s="82"/>
      <c r="F14" s="6" t="s">
        <v>6</v>
      </c>
      <c r="G14" s="6" t="s">
        <v>7</v>
      </c>
      <c r="H14" s="6" t="s">
        <v>8</v>
      </c>
      <c r="I14" s="6" t="s">
        <v>9</v>
      </c>
      <c r="J14" s="6" t="s">
        <v>10</v>
      </c>
      <c r="K14" s="6" t="s">
        <v>61</v>
      </c>
      <c r="L14" s="5"/>
      <c r="M14" s="34"/>
      <c r="N14" s="34"/>
      <c r="O14" s="34"/>
      <c r="P14" s="34"/>
      <c r="Q14" s="34"/>
      <c r="R14" s="34"/>
    </row>
    <row r="15" spans="1:18" ht="17.25" thickTop="1" thickBot="1" x14ac:dyDescent="0.3">
      <c r="A15" s="5"/>
      <c r="B15" s="5"/>
      <c r="C15" s="8" t="s">
        <v>54</v>
      </c>
      <c r="D15" s="7" t="s">
        <v>15</v>
      </c>
      <c r="E15" s="8" t="s">
        <v>14</v>
      </c>
      <c r="F15" s="8" t="s">
        <v>13</v>
      </c>
      <c r="G15" s="8" t="s">
        <v>13</v>
      </c>
      <c r="H15" s="8" t="s">
        <v>13</v>
      </c>
      <c r="I15" s="8" t="s">
        <v>13</v>
      </c>
      <c r="J15" s="8" t="s">
        <v>13</v>
      </c>
      <c r="K15" s="8" t="s">
        <v>57</v>
      </c>
      <c r="L15" s="5"/>
      <c r="M15" s="34"/>
      <c r="N15" s="34"/>
      <c r="O15" s="34"/>
      <c r="P15" s="34"/>
      <c r="Q15" s="34"/>
      <c r="R15" s="34"/>
    </row>
    <row r="16" spans="1:18" ht="15.75" thickTop="1" x14ac:dyDescent="0.25">
      <c r="A16" s="5"/>
      <c r="B16" s="5"/>
      <c r="C16" s="11"/>
      <c r="D16" s="11"/>
      <c r="E16" s="11">
        <v>0</v>
      </c>
      <c r="F16" s="11"/>
      <c r="G16" s="11"/>
      <c r="H16" s="11"/>
      <c r="I16" s="12"/>
      <c r="J16" s="13">
        <f>J6</f>
        <v>150000</v>
      </c>
      <c r="K16" s="38">
        <f>(1-(J16/$J$6))</f>
        <v>0</v>
      </c>
      <c r="L16" s="5"/>
      <c r="M16" s="34"/>
      <c r="N16" s="34"/>
      <c r="O16" s="34"/>
      <c r="P16" s="34"/>
      <c r="Q16" s="34"/>
      <c r="R16" s="34"/>
    </row>
    <row r="17" spans="1:18" x14ac:dyDescent="0.25">
      <c r="A17" s="5"/>
      <c r="B17" s="5"/>
      <c r="C17" s="31">
        <f>'Loan Overview'!H10</f>
        <v>46023</v>
      </c>
      <c r="D17" s="81" t="s">
        <v>16</v>
      </c>
      <c r="E17" s="1">
        <v>1</v>
      </c>
      <c r="F17" s="2">
        <f>IF(J16&lt;=0,0,F$12)</f>
        <v>851.68350202050431</v>
      </c>
      <c r="G17" s="2">
        <f>J16*(J$8/12)</f>
        <v>687.5</v>
      </c>
      <c r="H17" s="2">
        <f>(F17-G17)+I17</f>
        <v>164.18350202050431</v>
      </c>
      <c r="I17" s="42">
        <v>0</v>
      </c>
      <c r="J17" s="2">
        <f>IF(J16-H17&lt;=0,0,J16-H17)</f>
        <v>149835.81649797948</v>
      </c>
      <c r="K17" s="39">
        <f>(1-(J17/$J$6))</f>
        <v>1.0945566801368045E-3</v>
      </c>
      <c r="L17" s="5"/>
      <c r="M17" s="34" t="str">
        <f>IF(J17&lt;=0,E17, "")</f>
        <v/>
      </c>
      <c r="N17" s="34"/>
      <c r="O17" s="34"/>
      <c r="P17" s="34"/>
      <c r="Q17" s="34"/>
      <c r="R17" s="34"/>
    </row>
    <row r="18" spans="1:18" x14ac:dyDescent="0.25">
      <c r="A18" s="5"/>
      <c r="B18" s="5"/>
      <c r="C18" s="31">
        <f>EDATE(C17,1)</f>
        <v>46054</v>
      </c>
      <c r="D18" s="81"/>
      <c r="E18" s="1">
        <v>2</v>
      </c>
      <c r="F18" s="2">
        <f t="shared" ref="F18:F81" si="0">IF(J17&lt;=0,0,F$12)</f>
        <v>851.68350202050431</v>
      </c>
      <c r="G18" s="2">
        <f t="shared" ref="G18:G81" si="1">J17*(J$8/12)</f>
        <v>686.74749228240591</v>
      </c>
      <c r="H18" s="2">
        <f t="shared" ref="H18:H81" si="2">(F18-G18)+I18</f>
        <v>164.93600973809839</v>
      </c>
      <c r="I18" s="42">
        <v>0</v>
      </c>
      <c r="J18" s="2">
        <f t="shared" ref="J18:J81" si="3">IF(J17-H18&lt;=0,0,J17-H18)</f>
        <v>149670.88048824138</v>
      </c>
      <c r="K18" s="39">
        <f t="shared" ref="K18:K81" si="4">(1-(J18/$J$6))</f>
        <v>2.1941300783907547E-3</v>
      </c>
      <c r="L18" s="5"/>
      <c r="M18" s="34" t="str">
        <f t="shared" ref="M18:M81" si="5">IF(J18&lt;=0,E18, "")</f>
        <v/>
      </c>
      <c r="N18" s="34"/>
      <c r="O18" s="34"/>
      <c r="P18" s="34"/>
      <c r="Q18" s="34"/>
      <c r="R18" s="34"/>
    </row>
    <row r="19" spans="1:18" x14ac:dyDescent="0.25">
      <c r="A19" s="5"/>
      <c r="B19" s="5"/>
      <c r="C19" s="31">
        <f t="shared" ref="C19:C82" si="6">EDATE(C18,1)</f>
        <v>46082</v>
      </c>
      <c r="D19" s="81"/>
      <c r="E19" s="1">
        <v>3</v>
      </c>
      <c r="F19" s="2">
        <f t="shared" si="0"/>
        <v>851.68350202050431</v>
      </c>
      <c r="G19" s="2">
        <f t="shared" si="1"/>
        <v>685.99153557110628</v>
      </c>
      <c r="H19" s="2">
        <f t="shared" si="2"/>
        <v>165.69196644939802</v>
      </c>
      <c r="I19" s="42">
        <v>0</v>
      </c>
      <c r="J19" s="2">
        <f t="shared" si="3"/>
        <v>149505.18852179198</v>
      </c>
      <c r="K19" s="39">
        <f t="shared" si="4"/>
        <v>3.2987431880534546E-3</v>
      </c>
      <c r="L19" s="5"/>
      <c r="M19" s="24" t="str">
        <f t="shared" si="5"/>
        <v/>
      </c>
    </row>
    <row r="20" spans="1:18" x14ac:dyDescent="0.25">
      <c r="A20" s="5"/>
      <c r="B20" s="5"/>
      <c r="C20" s="31">
        <f t="shared" si="6"/>
        <v>46113</v>
      </c>
      <c r="D20" s="81"/>
      <c r="E20" s="1">
        <v>4</v>
      </c>
      <c r="F20" s="2">
        <f t="shared" si="0"/>
        <v>851.68350202050431</v>
      </c>
      <c r="G20" s="2">
        <f t="shared" si="1"/>
        <v>685.23211405821326</v>
      </c>
      <c r="H20" s="2">
        <f t="shared" si="2"/>
        <v>166.45138796229105</v>
      </c>
      <c r="I20" s="42">
        <v>0</v>
      </c>
      <c r="J20" s="2">
        <f t="shared" si="3"/>
        <v>149338.73713382968</v>
      </c>
      <c r="K20" s="39">
        <f t="shared" si="4"/>
        <v>4.4084191078020973E-3</v>
      </c>
      <c r="L20" s="5"/>
      <c r="M20" s="24" t="str">
        <f t="shared" si="5"/>
        <v/>
      </c>
    </row>
    <row r="21" spans="1:18" x14ac:dyDescent="0.25">
      <c r="A21" s="5"/>
      <c r="B21" s="5"/>
      <c r="C21" s="31">
        <f t="shared" si="6"/>
        <v>46143</v>
      </c>
      <c r="D21" s="81"/>
      <c r="E21" s="1">
        <v>5</v>
      </c>
      <c r="F21" s="2">
        <f t="shared" si="0"/>
        <v>851.68350202050431</v>
      </c>
      <c r="G21" s="2">
        <f t="shared" si="1"/>
        <v>684.46921186338602</v>
      </c>
      <c r="H21" s="2">
        <f t="shared" si="2"/>
        <v>167.21429015711828</v>
      </c>
      <c r="I21" s="42">
        <v>0</v>
      </c>
      <c r="J21" s="2">
        <f t="shared" si="3"/>
        <v>149171.52284367257</v>
      </c>
      <c r="K21" s="39">
        <f t="shared" si="4"/>
        <v>5.5231810421828564E-3</v>
      </c>
      <c r="L21" s="5"/>
      <c r="M21" s="24" t="str">
        <f t="shared" si="5"/>
        <v/>
      </c>
    </row>
    <row r="22" spans="1:18" x14ac:dyDescent="0.25">
      <c r="A22" s="5"/>
      <c r="B22" s="5"/>
      <c r="C22" s="31">
        <f t="shared" si="6"/>
        <v>46174</v>
      </c>
      <c r="D22" s="81"/>
      <c r="E22" s="1">
        <v>6</v>
      </c>
      <c r="F22" s="2">
        <f t="shared" si="0"/>
        <v>851.68350202050431</v>
      </c>
      <c r="G22" s="2">
        <f t="shared" si="1"/>
        <v>683.7028130334993</v>
      </c>
      <c r="H22" s="2">
        <f t="shared" si="2"/>
        <v>167.98068898700501</v>
      </c>
      <c r="I22" s="42">
        <v>0</v>
      </c>
      <c r="J22" s="2">
        <f t="shared" si="3"/>
        <v>149003.54215468557</v>
      </c>
      <c r="K22" s="39">
        <f t="shared" si="4"/>
        <v>6.6430523020962751E-3</v>
      </c>
      <c r="L22" s="5"/>
      <c r="M22" s="24" t="str">
        <f t="shared" si="5"/>
        <v/>
      </c>
    </row>
    <row r="23" spans="1:18" x14ac:dyDescent="0.25">
      <c r="A23" s="5"/>
      <c r="B23" s="5"/>
      <c r="C23" s="31">
        <f t="shared" si="6"/>
        <v>46204</v>
      </c>
      <c r="D23" s="81"/>
      <c r="E23" s="1">
        <v>7</v>
      </c>
      <c r="F23" s="2">
        <f t="shared" si="0"/>
        <v>851.68350202050431</v>
      </c>
      <c r="G23" s="2">
        <f t="shared" si="1"/>
        <v>682.93290154230885</v>
      </c>
      <c r="H23" s="2">
        <f t="shared" si="2"/>
        <v>168.75060047819545</v>
      </c>
      <c r="I23" s="42">
        <v>0</v>
      </c>
      <c r="J23" s="2">
        <f t="shared" si="3"/>
        <v>148834.79155420736</v>
      </c>
      <c r="K23" s="39">
        <f t="shared" si="4"/>
        <v>7.76805630528421E-3</v>
      </c>
      <c r="L23" s="5"/>
      <c r="M23" s="24" t="str">
        <f t="shared" si="5"/>
        <v/>
      </c>
    </row>
    <row r="24" spans="1:18" x14ac:dyDescent="0.25">
      <c r="A24" s="5"/>
      <c r="B24" s="5"/>
      <c r="C24" s="31">
        <f t="shared" si="6"/>
        <v>46235</v>
      </c>
      <c r="D24" s="81"/>
      <c r="E24" s="1">
        <v>8</v>
      </c>
      <c r="F24" s="2">
        <f t="shared" si="0"/>
        <v>851.68350202050431</v>
      </c>
      <c r="G24" s="2">
        <f t="shared" si="1"/>
        <v>682.15946129011706</v>
      </c>
      <c r="H24" s="2">
        <f t="shared" si="2"/>
        <v>169.52404073038724</v>
      </c>
      <c r="I24" s="42">
        <v>0</v>
      </c>
      <c r="J24" s="2">
        <f t="shared" si="3"/>
        <v>148665.26751347698</v>
      </c>
      <c r="K24" s="39">
        <f t="shared" si="4"/>
        <v>8.898216576820106E-3</v>
      </c>
      <c r="L24" s="5"/>
      <c r="M24" s="24" t="str">
        <f t="shared" si="5"/>
        <v/>
      </c>
    </row>
    <row r="25" spans="1:18" x14ac:dyDescent="0.25">
      <c r="A25" s="5"/>
      <c r="B25" s="5"/>
      <c r="C25" s="31">
        <f t="shared" si="6"/>
        <v>46266</v>
      </c>
      <c r="D25" s="81"/>
      <c r="E25" s="1">
        <v>9</v>
      </c>
      <c r="F25" s="2">
        <f t="shared" si="0"/>
        <v>851.68350202050431</v>
      </c>
      <c r="G25" s="2">
        <f t="shared" si="1"/>
        <v>681.38247610343615</v>
      </c>
      <c r="H25" s="2">
        <f t="shared" si="2"/>
        <v>170.30102591706816</v>
      </c>
      <c r="I25" s="42">
        <v>0</v>
      </c>
      <c r="J25" s="2">
        <f t="shared" si="3"/>
        <v>148494.96648755993</v>
      </c>
      <c r="K25" s="39">
        <f t="shared" si="4"/>
        <v>1.0033556749600492E-2</v>
      </c>
      <c r="L25" s="5"/>
      <c r="M25" s="24" t="str">
        <f t="shared" si="5"/>
        <v/>
      </c>
    </row>
    <row r="26" spans="1:18" x14ac:dyDescent="0.25">
      <c r="A26" s="5"/>
      <c r="B26" s="5"/>
      <c r="C26" s="31">
        <f t="shared" si="6"/>
        <v>46296</v>
      </c>
      <c r="D26" s="81"/>
      <c r="E26" s="1">
        <v>10</v>
      </c>
      <c r="F26" s="2">
        <f t="shared" si="0"/>
        <v>851.68350202050431</v>
      </c>
      <c r="G26" s="2">
        <f t="shared" si="1"/>
        <v>680.60192973464962</v>
      </c>
      <c r="H26" s="2">
        <f t="shared" si="2"/>
        <v>171.08157228585469</v>
      </c>
      <c r="I26" s="42">
        <v>0</v>
      </c>
      <c r="J26" s="2">
        <f t="shared" si="3"/>
        <v>148323.88491527407</v>
      </c>
      <c r="K26" s="39">
        <f t="shared" si="4"/>
        <v>1.1174100564839473E-2</v>
      </c>
      <c r="L26" s="5"/>
      <c r="M26" s="24" t="str">
        <f t="shared" si="5"/>
        <v/>
      </c>
    </row>
    <row r="27" spans="1:18" x14ac:dyDescent="0.25">
      <c r="A27" s="5"/>
      <c r="B27" s="5"/>
      <c r="C27" s="31">
        <f t="shared" si="6"/>
        <v>46327</v>
      </c>
      <c r="D27" s="81"/>
      <c r="E27" s="1">
        <v>11</v>
      </c>
      <c r="F27" s="2">
        <f t="shared" si="0"/>
        <v>851.68350202050431</v>
      </c>
      <c r="G27" s="2">
        <f t="shared" si="1"/>
        <v>679.81780586167281</v>
      </c>
      <c r="H27" s="2">
        <f t="shared" si="2"/>
        <v>171.8656961588315</v>
      </c>
      <c r="I27" s="42">
        <v>0</v>
      </c>
      <c r="J27" s="2">
        <f t="shared" si="3"/>
        <v>148152.01921911523</v>
      </c>
      <c r="K27" s="39">
        <f t="shared" si="4"/>
        <v>1.2319871872565114E-2</v>
      </c>
      <c r="L27" s="5"/>
      <c r="M27" s="24" t="str">
        <f t="shared" si="5"/>
        <v/>
      </c>
    </row>
    <row r="28" spans="1:18" x14ac:dyDescent="0.25">
      <c r="A28" s="5"/>
      <c r="B28" s="5"/>
      <c r="C28" s="31">
        <f t="shared" si="6"/>
        <v>46357</v>
      </c>
      <c r="D28" s="81"/>
      <c r="E28" s="1">
        <v>12</v>
      </c>
      <c r="F28" s="2">
        <f t="shared" si="0"/>
        <v>851.68350202050431</v>
      </c>
      <c r="G28" s="2">
        <f t="shared" si="1"/>
        <v>679.03008808761149</v>
      </c>
      <c r="H28" s="2">
        <f t="shared" si="2"/>
        <v>172.65341393289282</v>
      </c>
      <c r="I28" s="42">
        <v>0</v>
      </c>
      <c r="J28" s="2">
        <f t="shared" si="3"/>
        <v>147979.36580518234</v>
      </c>
      <c r="K28" s="39">
        <f t="shared" si="4"/>
        <v>1.3470894632117703E-2</v>
      </c>
      <c r="L28" s="5"/>
      <c r="M28" s="24" t="str">
        <f t="shared" si="5"/>
        <v/>
      </c>
    </row>
    <row r="29" spans="1:18" x14ac:dyDescent="0.25">
      <c r="A29" s="5"/>
      <c r="B29" s="5"/>
      <c r="C29" s="31">
        <f t="shared" si="6"/>
        <v>46388</v>
      </c>
      <c r="D29" s="83" t="s">
        <v>17</v>
      </c>
      <c r="E29" s="3">
        <v>13</v>
      </c>
      <c r="F29" s="4">
        <f t="shared" si="0"/>
        <v>851.68350202050431</v>
      </c>
      <c r="G29" s="4">
        <f t="shared" si="1"/>
        <v>678.23875994041907</v>
      </c>
      <c r="H29" s="4">
        <f t="shared" si="2"/>
        <v>173.44474208008523</v>
      </c>
      <c r="I29" s="42">
        <v>0</v>
      </c>
      <c r="J29" s="4">
        <f t="shared" si="3"/>
        <v>147805.92106310226</v>
      </c>
      <c r="K29" s="39">
        <f t="shared" si="4"/>
        <v>1.4627192912651577E-2</v>
      </c>
      <c r="L29" s="5"/>
      <c r="M29" s="24" t="str">
        <f t="shared" si="5"/>
        <v/>
      </c>
    </row>
    <row r="30" spans="1:18" x14ac:dyDescent="0.25">
      <c r="A30" s="5"/>
      <c r="B30" s="5"/>
      <c r="C30" s="31">
        <f t="shared" si="6"/>
        <v>46419</v>
      </c>
      <c r="D30" s="83"/>
      <c r="E30" s="3">
        <v>14</v>
      </c>
      <c r="F30" s="4">
        <f t="shared" si="0"/>
        <v>851.68350202050431</v>
      </c>
      <c r="G30" s="4">
        <f t="shared" si="1"/>
        <v>677.44380487255205</v>
      </c>
      <c r="H30" s="4">
        <f t="shared" si="2"/>
        <v>174.23969714795226</v>
      </c>
      <c r="I30" s="42">
        <v>0</v>
      </c>
      <c r="J30" s="4">
        <f t="shared" si="3"/>
        <v>147631.68136595431</v>
      </c>
      <c r="K30" s="39">
        <f t="shared" si="4"/>
        <v>1.5788790893637938E-2</v>
      </c>
      <c r="L30" s="5"/>
      <c r="M30" s="24" t="str">
        <f t="shared" si="5"/>
        <v/>
      </c>
    </row>
    <row r="31" spans="1:18" x14ac:dyDescent="0.25">
      <c r="A31" s="5"/>
      <c r="B31" s="5"/>
      <c r="C31" s="31">
        <f t="shared" si="6"/>
        <v>46447</v>
      </c>
      <c r="D31" s="83"/>
      <c r="E31" s="3">
        <v>15</v>
      </c>
      <c r="F31" s="4">
        <f t="shared" si="0"/>
        <v>851.68350202050431</v>
      </c>
      <c r="G31" s="4">
        <f t="shared" si="1"/>
        <v>676.64520626062392</v>
      </c>
      <c r="H31" s="4">
        <f t="shared" si="2"/>
        <v>175.03829575988038</v>
      </c>
      <c r="I31" s="42">
        <v>0</v>
      </c>
      <c r="J31" s="4">
        <f t="shared" si="3"/>
        <v>147456.64307019443</v>
      </c>
      <c r="K31" s="39">
        <f t="shared" si="4"/>
        <v>1.6955712865370454E-2</v>
      </c>
      <c r="L31" s="5"/>
      <c r="M31" s="24" t="str">
        <f t="shared" si="5"/>
        <v/>
      </c>
    </row>
    <row r="32" spans="1:18" x14ac:dyDescent="0.25">
      <c r="A32" s="5"/>
      <c r="B32" s="5"/>
      <c r="C32" s="31">
        <f t="shared" si="6"/>
        <v>46478</v>
      </c>
      <c r="D32" s="83"/>
      <c r="E32" s="3">
        <v>16</v>
      </c>
      <c r="F32" s="4">
        <f t="shared" si="0"/>
        <v>851.68350202050431</v>
      </c>
      <c r="G32" s="4">
        <f t="shared" si="1"/>
        <v>675.84294740505777</v>
      </c>
      <c r="H32" s="4">
        <f t="shared" si="2"/>
        <v>175.84055461544654</v>
      </c>
      <c r="I32" s="42">
        <v>0</v>
      </c>
      <c r="J32" s="4">
        <f t="shared" si="3"/>
        <v>147280.80251557898</v>
      </c>
      <c r="K32" s="39">
        <f t="shared" si="4"/>
        <v>1.812798322947351E-2</v>
      </c>
      <c r="L32" s="5"/>
      <c r="M32" s="24" t="str">
        <f t="shared" si="5"/>
        <v/>
      </c>
    </row>
    <row r="33" spans="1:13" x14ac:dyDescent="0.25">
      <c r="A33" s="5"/>
      <c r="B33" s="5"/>
      <c r="C33" s="31">
        <f t="shared" si="6"/>
        <v>46508</v>
      </c>
      <c r="D33" s="83"/>
      <c r="E33" s="3">
        <v>17</v>
      </c>
      <c r="F33" s="4">
        <f t="shared" si="0"/>
        <v>851.68350202050431</v>
      </c>
      <c r="G33" s="4">
        <f t="shared" si="1"/>
        <v>675.03701152973701</v>
      </c>
      <c r="H33" s="4">
        <f t="shared" si="2"/>
        <v>176.64649049076729</v>
      </c>
      <c r="I33" s="42">
        <v>0</v>
      </c>
      <c r="J33" s="4">
        <f t="shared" si="3"/>
        <v>147104.15602508822</v>
      </c>
      <c r="K33" s="39">
        <f t="shared" si="4"/>
        <v>1.9305626499411921E-2</v>
      </c>
      <c r="L33" s="5"/>
      <c r="M33" s="24" t="str">
        <f t="shared" si="5"/>
        <v/>
      </c>
    </row>
    <row r="34" spans="1:13" x14ac:dyDescent="0.25">
      <c r="A34" s="5"/>
      <c r="B34" s="5"/>
      <c r="C34" s="31">
        <f t="shared" si="6"/>
        <v>46539</v>
      </c>
      <c r="D34" s="83"/>
      <c r="E34" s="3">
        <v>18</v>
      </c>
      <c r="F34" s="4">
        <f t="shared" si="0"/>
        <v>851.68350202050431</v>
      </c>
      <c r="G34" s="4">
        <f t="shared" si="1"/>
        <v>674.22738178165434</v>
      </c>
      <c r="H34" s="4">
        <f t="shared" si="2"/>
        <v>177.45612023884996</v>
      </c>
      <c r="I34" s="42">
        <v>0</v>
      </c>
      <c r="J34" s="4">
        <f t="shared" si="3"/>
        <v>146926.69990484937</v>
      </c>
      <c r="K34" s="39">
        <f t="shared" si="4"/>
        <v>2.0488667301004182E-2</v>
      </c>
      <c r="L34" s="5"/>
      <c r="M34" s="24" t="str">
        <f t="shared" si="5"/>
        <v/>
      </c>
    </row>
    <row r="35" spans="1:13" x14ac:dyDescent="0.25">
      <c r="A35" s="5"/>
      <c r="B35" s="5"/>
      <c r="C35" s="31">
        <f t="shared" si="6"/>
        <v>46569</v>
      </c>
      <c r="D35" s="83"/>
      <c r="E35" s="3">
        <v>19</v>
      </c>
      <c r="F35" s="4">
        <f t="shared" si="0"/>
        <v>851.68350202050431</v>
      </c>
      <c r="G35" s="4">
        <f t="shared" si="1"/>
        <v>673.41404123055963</v>
      </c>
      <c r="H35" s="4">
        <f t="shared" si="2"/>
        <v>178.26946078994467</v>
      </c>
      <c r="I35" s="42">
        <v>0</v>
      </c>
      <c r="J35" s="4">
        <f t="shared" si="3"/>
        <v>146748.43044405943</v>
      </c>
      <c r="K35" s="39">
        <f t="shared" si="4"/>
        <v>2.167713037293717E-2</v>
      </c>
      <c r="L35" s="5"/>
      <c r="M35" s="24" t="str">
        <f t="shared" si="5"/>
        <v/>
      </c>
    </row>
    <row r="36" spans="1:13" x14ac:dyDescent="0.25">
      <c r="A36" s="5"/>
      <c r="B36" s="5"/>
      <c r="C36" s="31">
        <f t="shared" si="6"/>
        <v>46600</v>
      </c>
      <c r="D36" s="83"/>
      <c r="E36" s="3">
        <v>20</v>
      </c>
      <c r="F36" s="4">
        <f t="shared" si="0"/>
        <v>851.68350202050431</v>
      </c>
      <c r="G36" s="4">
        <f t="shared" si="1"/>
        <v>672.59697286860569</v>
      </c>
      <c r="H36" s="4">
        <f t="shared" si="2"/>
        <v>179.08652915189862</v>
      </c>
      <c r="I36" s="42">
        <v>0</v>
      </c>
      <c r="J36" s="4">
        <f t="shared" si="3"/>
        <v>146569.34391490754</v>
      </c>
      <c r="K36" s="39">
        <f t="shared" si="4"/>
        <v>2.2871040567283063E-2</v>
      </c>
      <c r="L36" s="5"/>
      <c r="M36" s="24" t="str">
        <f t="shared" si="5"/>
        <v/>
      </c>
    </row>
    <row r="37" spans="1:13" x14ac:dyDescent="0.25">
      <c r="A37" s="5"/>
      <c r="B37" s="5"/>
      <c r="C37" s="31">
        <f t="shared" si="6"/>
        <v>46631</v>
      </c>
      <c r="D37" s="83"/>
      <c r="E37" s="3">
        <v>21</v>
      </c>
      <c r="F37" s="4">
        <f t="shared" si="0"/>
        <v>851.68350202050431</v>
      </c>
      <c r="G37" s="4">
        <f t="shared" si="1"/>
        <v>671.77615960999287</v>
      </c>
      <c r="H37" s="4">
        <f t="shared" si="2"/>
        <v>179.90734241051143</v>
      </c>
      <c r="I37" s="42">
        <v>0</v>
      </c>
      <c r="J37" s="4">
        <f t="shared" si="3"/>
        <v>146389.43657249704</v>
      </c>
      <c r="K37" s="39">
        <f t="shared" si="4"/>
        <v>2.4070422850019701E-2</v>
      </c>
      <c r="L37" s="5"/>
      <c r="M37" s="24" t="str">
        <f t="shared" si="5"/>
        <v/>
      </c>
    </row>
    <row r="38" spans="1:13" x14ac:dyDescent="0.25">
      <c r="A38" s="5"/>
      <c r="B38" s="5"/>
      <c r="C38" s="31">
        <f t="shared" si="6"/>
        <v>46661</v>
      </c>
      <c r="D38" s="83"/>
      <c r="E38" s="3">
        <v>22</v>
      </c>
      <c r="F38" s="4">
        <f t="shared" si="0"/>
        <v>851.68350202050431</v>
      </c>
      <c r="G38" s="4">
        <f t="shared" si="1"/>
        <v>670.95158429061144</v>
      </c>
      <c r="H38" s="4">
        <f t="shared" si="2"/>
        <v>180.73191772989287</v>
      </c>
      <c r="I38" s="42">
        <v>0</v>
      </c>
      <c r="J38" s="4">
        <f t="shared" si="3"/>
        <v>146208.70465476715</v>
      </c>
      <c r="K38" s="39">
        <f t="shared" si="4"/>
        <v>2.5275302301552394E-2</v>
      </c>
      <c r="L38" s="5"/>
      <c r="M38" s="24" t="str">
        <f t="shared" si="5"/>
        <v/>
      </c>
    </row>
    <row r="39" spans="1:13" x14ac:dyDescent="0.25">
      <c r="A39" s="5"/>
      <c r="B39" s="5"/>
      <c r="C39" s="31">
        <f t="shared" si="6"/>
        <v>46692</v>
      </c>
      <c r="D39" s="83"/>
      <c r="E39" s="3">
        <v>23</v>
      </c>
      <c r="F39" s="4">
        <f t="shared" si="0"/>
        <v>851.68350202050431</v>
      </c>
      <c r="G39" s="4">
        <f t="shared" si="1"/>
        <v>670.12322966768272</v>
      </c>
      <c r="H39" s="4">
        <f t="shared" si="2"/>
        <v>181.56027235282158</v>
      </c>
      <c r="I39" s="42">
        <v>0</v>
      </c>
      <c r="J39" s="4">
        <f t="shared" si="3"/>
        <v>146027.14438241432</v>
      </c>
      <c r="K39" s="39">
        <f t="shared" si="4"/>
        <v>2.6485704117237829E-2</v>
      </c>
      <c r="L39" s="5"/>
      <c r="M39" s="24" t="str">
        <f t="shared" si="5"/>
        <v/>
      </c>
    </row>
    <row r="40" spans="1:13" x14ac:dyDescent="0.25">
      <c r="A40" s="5"/>
      <c r="B40" s="5"/>
      <c r="C40" s="31">
        <f t="shared" si="6"/>
        <v>46722</v>
      </c>
      <c r="D40" s="83"/>
      <c r="E40" s="3">
        <v>24</v>
      </c>
      <c r="F40" s="4">
        <f t="shared" si="0"/>
        <v>851.68350202050431</v>
      </c>
      <c r="G40" s="4">
        <f t="shared" si="1"/>
        <v>669.29107841939901</v>
      </c>
      <c r="H40" s="4">
        <f t="shared" si="2"/>
        <v>182.39242360110529</v>
      </c>
      <c r="I40" s="42">
        <v>0</v>
      </c>
      <c r="J40" s="4">
        <f t="shared" si="3"/>
        <v>145844.75195881323</v>
      </c>
      <c r="K40" s="39">
        <f t="shared" si="4"/>
        <v>2.7701653607911769E-2</v>
      </c>
      <c r="L40" s="5"/>
      <c r="M40" s="24" t="str">
        <f t="shared" si="5"/>
        <v/>
      </c>
    </row>
    <row r="41" spans="1:13" x14ac:dyDescent="0.25">
      <c r="A41" s="5"/>
      <c r="B41" s="5"/>
      <c r="C41" s="31">
        <f t="shared" si="6"/>
        <v>46753</v>
      </c>
      <c r="D41" s="81" t="s">
        <v>18</v>
      </c>
      <c r="E41" s="1">
        <v>25</v>
      </c>
      <c r="F41" s="2">
        <f t="shared" si="0"/>
        <v>851.68350202050431</v>
      </c>
      <c r="G41" s="2">
        <f t="shared" si="1"/>
        <v>668.45511314456064</v>
      </c>
      <c r="H41" s="2">
        <f t="shared" si="2"/>
        <v>183.22838887594366</v>
      </c>
      <c r="I41" s="42">
        <v>0</v>
      </c>
      <c r="J41" s="2">
        <f t="shared" si="3"/>
        <v>145661.52356993727</v>
      </c>
      <c r="K41" s="39">
        <f t="shared" si="4"/>
        <v>2.8923176200418177E-2</v>
      </c>
      <c r="L41" s="5"/>
      <c r="M41" s="24" t="str">
        <f t="shared" si="5"/>
        <v/>
      </c>
    </row>
    <row r="42" spans="1:13" x14ac:dyDescent="0.25">
      <c r="A42" s="5"/>
      <c r="B42" s="5"/>
      <c r="C42" s="31">
        <f t="shared" si="6"/>
        <v>46784</v>
      </c>
      <c r="D42" s="81"/>
      <c r="E42" s="1">
        <v>26</v>
      </c>
      <c r="F42" s="2">
        <f t="shared" si="0"/>
        <v>851.68350202050431</v>
      </c>
      <c r="G42" s="2">
        <f t="shared" si="1"/>
        <v>667.61531636221252</v>
      </c>
      <c r="H42" s="2">
        <f t="shared" si="2"/>
        <v>184.06818565829178</v>
      </c>
      <c r="I42" s="42">
        <v>0</v>
      </c>
      <c r="J42" s="2">
        <f t="shared" si="3"/>
        <v>145477.45538427899</v>
      </c>
      <c r="K42" s="39">
        <f t="shared" si="4"/>
        <v>3.0150297438140017E-2</v>
      </c>
      <c r="L42" s="5"/>
      <c r="M42" s="24" t="str">
        <f t="shared" si="5"/>
        <v/>
      </c>
    </row>
    <row r="43" spans="1:13" x14ac:dyDescent="0.25">
      <c r="A43" s="5"/>
      <c r="B43" s="5"/>
      <c r="C43" s="31">
        <f t="shared" si="6"/>
        <v>46813</v>
      </c>
      <c r="D43" s="81"/>
      <c r="E43" s="1">
        <v>27</v>
      </c>
      <c r="F43" s="2">
        <f t="shared" si="0"/>
        <v>851.68350202050431</v>
      </c>
      <c r="G43" s="2">
        <f t="shared" si="1"/>
        <v>666.77167051127867</v>
      </c>
      <c r="H43" s="2">
        <f t="shared" si="2"/>
        <v>184.91183150922564</v>
      </c>
      <c r="I43" s="42">
        <v>0</v>
      </c>
      <c r="J43" s="2">
        <f t="shared" si="3"/>
        <v>145292.54355276976</v>
      </c>
      <c r="K43" s="39">
        <f t="shared" si="4"/>
        <v>3.1383042981534937E-2</v>
      </c>
      <c r="L43" s="5"/>
      <c r="M43" s="24" t="str">
        <f t="shared" si="5"/>
        <v/>
      </c>
    </row>
    <row r="44" spans="1:13" x14ac:dyDescent="0.25">
      <c r="A44" s="5"/>
      <c r="B44" s="5"/>
      <c r="C44" s="31">
        <f t="shared" si="6"/>
        <v>46844</v>
      </c>
      <c r="D44" s="81"/>
      <c r="E44" s="1">
        <v>28</v>
      </c>
      <c r="F44" s="2">
        <f t="shared" si="0"/>
        <v>851.68350202050431</v>
      </c>
      <c r="G44" s="2">
        <f t="shared" si="1"/>
        <v>665.92415795019474</v>
      </c>
      <c r="H44" s="2">
        <f t="shared" si="2"/>
        <v>185.75934407030957</v>
      </c>
      <c r="I44" s="42">
        <v>0</v>
      </c>
      <c r="J44" s="2">
        <f t="shared" si="3"/>
        <v>145106.78420869945</v>
      </c>
      <c r="K44" s="39">
        <f t="shared" si="4"/>
        <v>3.2621438608670283E-2</v>
      </c>
      <c r="L44" s="5"/>
      <c r="M44" s="24" t="str">
        <f t="shared" si="5"/>
        <v/>
      </c>
    </row>
    <row r="45" spans="1:13" x14ac:dyDescent="0.25">
      <c r="A45" s="5"/>
      <c r="B45" s="5"/>
      <c r="C45" s="31">
        <f t="shared" si="6"/>
        <v>46874</v>
      </c>
      <c r="D45" s="81"/>
      <c r="E45" s="1">
        <v>29</v>
      </c>
      <c r="F45" s="2">
        <f t="shared" si="0"/>
        <v>851.68350202050431</v>
      </c>
      <c r="G45" s="2">
        <f t="shared" si="1"/>
        <v>665.07276095653913</v>
      </c>
      <c r="H45" s="2">
        <f t="shared" si="2"/>
        <v>186.61074106396518</v>
      </c>
      <c r="I45" s="42">
        <v>0</v>
      </c>
      <c r="J45" s="2">
        <f t="shared" si="3"/>
        <v>144920.1734676355</v>
      </c>
      <c r="K45" s="39">
        <f t="shared" si="4"/>
        <v>3.3865510215763339E-2</v>
      </c>
      <c r="L45" s="5"/>
      <c r="M45" s="24" t="str">
        <f t="shared" si="5"/>
        <v/>
      </c>
    </row>
    <row r="46" spans="1:13" x14ac:dyDescent="0.25">
      <c r="A46" s="5"/>
      <c r="B46" s="5"/>
      <c r="C46" s="31">
        <f t="shared" si="6"/>
        <v>46905</v>
      </c>
      <c r="D46" s="81"/>
      <c r="E46" s="1">
        <v>30</v>
      </c>
      <c r="F46" s="2">
        <f t="shared" si="0"/>
        <v>851.68350202050431</v>
      </c>
      <c r="G46" s="2">
        <f t="shared" si="1"/>
        <v>664.21746172666269</v>
      </c>
      <c r="H46" s="2">
        <f t="shared" si="2"/>
        <v>187.46604029384162</v>
      </c>
      <c r="I46" s="42">
        <v>0</v>
      </c>
      <c r="J46" s="2">
        <f t="shared" si="3"/>
        <v>144732.70742734167</v>
      </c>
      <c r="K46" s="39">
        <f t="shared" si="4"/>
        <v>3.511528381772222E-2</v>
      </c>
      <c r="L46" s="5"/>
      <c r="M46" s="24" t="str">
        <f t="shared" si="5"/>
        <v/>
      </c>
    </row>
    <row r="47" spans="1:13" x14ac:dyDescent="0.25">
      <c r="A47" s="5"/>
      <c r="B47" s="5"/>
      <c r="C47" s="31">
        <f t="shared" si="6"/>
        <v>46935</v>
      </c>
      <c r="D47" s="81"/>
      <c r="E47" s="1">
        <v>31</v>
      </c>
      <c r="F47" s="2">
        <f t="shared" si="0"/>
        <v>851.68350202050431</v>
      </c>
      <c r="G47" s="2">
        <f t="shared" si="1"/>
        <v>663.35824237531597</v>
      </c>
      <c r="H47" s="2">
        <f t="shared" si="2"/>
        <v>188.32525964518834</v>
      </c>
      <c r="I47" s="42">
        <v>0</v>
      </c>
      <c r="J47" s="2">
        <f t="shared" si="3"/>
        <v>144544.38216769649</v>
      </c>
      <c r="K47" s="39">
        <f t="shared" si="4"/>
        <v>3.637078554869011E-2</v>
      </c>
      <c r="L47" s="5"/>
      <c r="M47" s="24" t="str">
        <f t="shared" si="5"/>
        <v/>
      </c>
    </row>
    <row r="48" spans="1:13" x14ac:dyDescent="0.25">
      <c r="A48" s="5"/>
      <c r="B48" s="5"/>
      <c r="C48" s="31">
        <f t="shared" si="6"/>
        <v>46966</v>
      </c>
      <c r="D48" s="81"/>
      <c r="E48" s="1">
        <v>32</v>
      </c>
      <c r="F48" s="2">
        <f t="shared" si="0"/>
        <v>851.68350202050431</v>
      </c>
      <c r="G48" s="2">
        <f t="shared" si="1"/>
        <v>662.4950849352756</v>
      </c>
      <c r="H48" s="2">
        <f t="shared" si="2"/>
        <v>189.18841708522871</v>
      </c>
      <c r="I48" s="42">
        <v>0</v>
      </c>
      <c r="J48" s="2">
        <f t="shared" si="3"/>
        <v>144355.19375061124</v>
      </c>
      <c r="K48" s="39">
        <f t="shared" si="4"/>
        <v>3.7632041662591709E-2</v>
      </c>
      <c r="L48" s="5"/>
      <c r="M48" s="24" t="str">
        <f t="shared" si="5"/>
        <v/>
      </c>
    </row>
    <row r="49" spans="1:13" x14ac:dyDescent="0.25">
      <c r="A49" s="5"/>
      <c r="B49" s="5"/>
      <c r="C49" s="31">
        <f t="shared" si="6"/>
        <v>46997</v>
      </c>
      <c r="D49" s="81"/>
      <c r="E49" s="1">
        <v>33</v>
      </c>
      <c r="F49" s="2">
        <f t="shared" si="0"/>
        <v>851.68350202050431</v>
      </c>
      <c r="G49" s="2">
        <f t="shared" si="1"/>
        <v>661.62797135696826</v>
      </c>
      <c r="H49" s="2">
        <f t="shared" si="2"/>
        <v>190.05553066353605</v>
      </c>
      <c r="I49" s="42">
        <v>0</v>
      </c>
      <c r="J49" s="2">
        <f t="shared" si="3"/>
        <v>144165.13821994769</v>
      </c>
      <c r="K49" s="39">
        <f t="shared" si="4"/>
        <v>3.8899078533682019E-2</v>
      </c>
      <c r="L49" s="5"/>
      <c r="M49" s="24" t="str">
        <f t="shared" si="5"/>
        <v/>
      </c>
    </row>
    <row r="50" spans="1:13" x14ac:dyDescent="0.25">
      <c r="A50" s="5"/>
      <c r="B50" s="5"/>
      <c r="C50" s="31">
        <f t="shared" si="6"/>
        <v>47027</v>
      </c>
      <c r="D50" s="81"/>
      <c r="E50" s="1">
        <v>34</v>
      </c>
      <c r="F50" s="2">
        <f t="shared" si="0"/>
        <v>851.68350202050431</v>
      </c>
      <c r="G50" s="2">
        <f t="shared" si="1"/>
        <v>660.75688350809355</v>
      </c>
      <c r="H50" s="2">
        <f t="shared" si="2"/>
        <v>190.92661851241076</v>
      </c>
      <c r="I50" s="42">
        <v>0</v>
      </c>
      <c r="J50" s="2">
        <f t="shared" si="3"/>
        <v>143974.21160143529</v>
      </c>
      <c r="K50" s="39">
        <f t="shared" si="4"/>
        <v>4.0171922657098014E-2</v>
      </c>
      <c r="L50" s="5"/>
      <c r="M50" s="24" t="str">
        <f t="shared" si="5"/>
        <v/>
      </c>
    </row>
    <row r="51" spans="1:13" x14ac:dyDescent="0.25">
      <c r="A51" s="5"/>
      <c r="B51" s="5"/>
      <c r="C51" s="31">
        <f t="shared" si="6"/>
        <v>47058</v>
      </c>
      <c r="D51" s="81"/>
      <c r="E51" s="1">
        <v>35</v>
      </c>
      <c r="F51" s="2">
        <f t="shared" si="0"/>
        <v>851.68350202050431</v>
      </c>
      <c r="G51" s="2">
        <f t="shared" si="1"/>
        <v>659.88180317324509</v>
      </c>
      <c r="H51" s="2">
        <f t="shared" si="2"/>
        <v>191.80169884725922</v>
      </c>
      <c r="I51" s="42">
        <v>0</v>
      </c>
      <c r="J51" s="2">
        <f t="shared" si="3"/>
        <v>143782.40990258803</v>
      </c>
      <c r="K51" s="39">
        <f t="shared" si="4"/>
        <v>4.1450600649413194E-2</v>
      </c>
      <c r="L51" s="5"/>
      <c r="M51" s="24" t="str">
        <f t="shared" si="5"/>
        <v/>
      </c>
    </row>
    <row r="52" spans="1:13" x14ac:dyDescent="0.25">
      <c r="A52" s="5"/>
      <c r="B52" s="5"/>
      <c r="C52" s="31">
        <f t="shared" si="6"/>
        <v>47088</v>
      </c>
      <c r="D52" s="81"/>
      <c r="E52" s="1">
        <v>36</v>
      </c>
      <c r="F52" s="2">
        <f t="shared" si="0"/>
        <v>851.68350202050431</v>
      </c>
      <c r="G52" s="2">
        <f t="shared" si="1"/>
        <v>659.00271205352851</v>
      </c>
      <c r="H52" s="2">
        <f t="shared" si="2"/>
        <v>192.68078996697579</v>
      </c>
      <c r="I52" s="42">
        <v>0</v>
      </c>
      <c r="J52" s="2">
        <f t="shared" si="3"/>
        <v>143589.72911262105</v>
      </c>
      <c r="K52" s="39">
        <f t="shared" si="4"/>
        <v>4.2735139249193033E-2</v>
      </c>
      <c r="L52" s="5"/>
      <c r="M52" s="24" t="str">
        <f t="shared" si="5"/>
        <v/>
      </c>
    </row>
    <row r="53" spans="1:13" x14ac:dyDescent="0.25">
      <c r="A53" s="5"/>
      <c r="B53" s="5"/>
      <c r="C53" s="31">
        <f t="shared" si="6"/>
        <v>47119</v>
      </c>
      <c r="D53" s="83" t="s">
        <v>19</v>
      </c>
      <c r="E53" s="3">
        <v>37</v>
      </c>
      <c r="F53" s="4">
        <f t="shared" si="0"/>
        <v>851.68350202050431</v>
      </c>
      <c r="G53" s="4">
        <f t="shared" si="1"/>
        <v>658.11959176617984</v>
      </c>
      <c r="H53" s="4">
        <f t="shared" si="2"/>
        <v>193.56391025432447</v>
      </c>
      <c r="I53" s="42">
        <v>0</v>
      </c>
      <c r="J53" s="4">
        <f t="shared" si="3"/>
        <v>143396.16520236671</v>
      </c>
      <c r="K53" s="39">
        <f t="shared" si="4"/>
        <v>4.4025565317555304E-2</v>
      </c>
      <c r="L53" s="5"/>
      <c r="M53" s="24" t="str">
        <f t="shared" si="5"/>
        <v/>
      </c>
    </row>
    <row r="54" spans="1:13" x14ac:dyDescent="0.25">
      <c r="A54" s="5"/>
      <c r="B54" s="5"/>
      <c r="C54" s="31">
        <f t="shared" si="6"/>
        <v>47150</v>
      </c>
      <c r="D54" s="83"/>
      <c r="E54" s="3">
        <v>38</v>
      </c>
      <c r="F54" s="4">
        <f t="shared" si="0"/>
        <v>851.68350202050431</v>
      </c>
      <c r="G54" s="4">
        <f t="shared" si="1"/>
        <v>657.23242384418074</v>
      </c>
      <c r="H54" s="4">
        <f t="shared" si="2"/>
        <v>194.45107817632356</v>
      </c>
      <c r="I54" s="42">
        <v>0</v>
      </c>
      <c r="J54" s="4">
        <f t="shared" si="3"/>
        <v>143201.71412419039</v>
      </c>
      <c r="K54" s="39">
        <f t="shared" si="4"/>
        <v>4.5321905838730747E-2</v>
      </c>
      <c r="L54" s="5"/>
      <c r="M54" s="24" t="str">
        <f t="shared" si="5"/>
        <v/>
      </c>
    </row>
    <row r="55" spans="1:13" x14ac:dyDescent="0.25">
      <c r="A55" s="5"/>
      <c r="B55" s="5"/>
      <c r="C55" s="31">
        <f t="shared" si="6"/>
        <v>47178</v>
      </c>
      <c r="D55" s="83"/>
      <c r="E55" s="3">
        <v>39</v>
      </c>
      <c r="F55" s="4">
        <f t="shared" si="0"/>
        <v>851.68350202050431</v>
      </c>
      <c r="G55" s="4">
        <f t="shared" si="1"/>
        <v>656.3411897358726</v>
      </c>
      <c r="H55" s="4">
        <f t="shared" si="2"/>
        <v>195.3423122846317</v>
      </c>
      <c r="I55" s="42">
        <v>0</v>
      </c>
      <c r="J55" s="4">
        <f t="shared" si="3"/>
        <v>143006.37181190576</v>
      </c>
      <c r="K55" s="39">
        <f t="shared" si="4"/>
        <v>4.6624187920628279E-2</v>
      </c>
      <c r="L55" s="5"/>
      <c r="M55" s="24" t="str">
        <f t="shared" si="5"/>
        <v/>
      </c>
    </row>
    <row r="56" spans="1:13" x14ac:dyDescent="0.25">
      <c r="A56" s="5"/>
      <c r="B56" s="5"/>
      <c r="C56" s="31">
        <f t="shared" si="6"/>
        <v>47209</v>
      </c>
      <c r="D56" s="83"/>
      <c r="E56" s="3">
        <v>40</v>
      </c>
      <c r="F56" s="4">
        <f t="shared" si="0"/>
        <v>851.68350202050431</v>
      </c>
      <c r="G56" s="4">
        <f t="shared" si="1"/>
        <v>655.44587080456802</v>
      </c>
      <c r="H56" s="4">
        <f t="shared" si="2"/>
        <v>196.23763121593629</v>
      </c>
      <c r="I56" s="42">
        <v>0</v>
      </c>
      <c r="J56" s="4">
        <f t="shared" si="3"/>
        <v>142810.13418068981</v>
      </c>
      <c r="K56" s="39">
        <f t="shared" si="4"/>
        <v>4.7932438795401211E-2</v>
      </c>
      <c r="L56" s="5"/>
      <c r="M56" s="24" t="str">
        <f t="shared" si="5"/>
        <v/>
      </c>
    </row>
    <row r="57" spans="1:13" x14ac:dyDescent="0.25">
      <c r="A57" s="5"/>
      <c r="B57" s="5"/>
      <c r="C57" s="31">
        <f t="shared" si="6"/>
        <v>47239</v>
      </c>
      <c r="D57" s="83"/>
      <c r="E57" s="3">
        <v>41</v>
      </c>
      <c r="F57" s="4">
        <f t="shared" si="0"/>
        <v>851.68350202050431</v>
      </c>
      <c r="G57" s="4">
        <f t="shared" si="1"/>
        <v>654.54644832816166</v>
      </c>
      <c r="H57" s="4">
        <f t="shared" si="2"/>
        <v>197.13705369234265</v>
      </c>
      <c r="I57" s="42">
        <v>0</v>
      </c>
      <c r="J57" s="4">
        <f t="shared" si="3"/>
        <v>142612.99712699748</v>
      </c>
      <c r="K57" s="39">
        <f t="shared" si="4"/>
        <v>4.9246685820016789E-2</v>
      </c>
      <c r="L57" s="5"/>
      <c r="M57" s="24" t="str">
        <f t="shared" si="5"/>
        <v/>
      </c>
    </row>
    <row r="58" spans="1:13" x14ac:dyDescent="0.25">
      <c r="A58" s="5"/>
      <c r="B58" s="5"/>
      <c r="C58" s="31">
        <f t="shared" si="6"/>
        <v>47270</v>
      </c>
      <c r="D58" s="83"/>
      <c r="E58" s="3">
        <v>42</v>
      </c>
      <c r="F58" s="4">
        <f t="shared" si="0"/>
        <v>851.68350202050431</v>
      </c>
      <c r="G58" s="4">
        <f t="shared" si="1"/>
        <v>653.64290349873841</v>
      </c>
      <c r="H58" s="4">
        <f t="shared" si="2"/>
        <v>198.0405985217659</v>
      </c>
      <c r="I58" s="42">
        <v>0</v>
      </c>
      <c r="J58" s="4">
        <f t="shared" si="3"/>
        <v>142414.95652847571</v>
      </c>
      <c r="K58" s="39">
        <f t="shared" si="4"/>
        <v>5.0566956476828628E-2</v>
      </c>
      <c r="L58" s="5"/>
      <c r="M58" s="24" t="str">
        <f t="shared" si="5"/>
        <v/>
      </c>
    </row>
    <row r="59" spans="1:13" x14ac:dyDescent="0.25">
      <c r="A59" s="5"/>
      <c r="B59" s="5"/>
      <c r="C59" s="31">
        <f t="shared" si="6"/>
        <v>47300</v>
      </c>
      <c r="D59" s="83"/>
      <c r="E59" s="3">
        <v>43</v>
      </c>
      <c r="F59" s="4">
        <f t="shared" si="0"/>
        <v>851.68350202050431</v>
      </c>
      <c r="G59" s="4">
        <f t="shared" si="1"/>
        <v>652.73521742218031</v>
      </c>
      <c r="H59" s="4">
        <f t="shared" si="2"/>
        <v>198.94828459832399</v>
      </c>
      <c r="I59" s="42">
        <v>0</v>
      </c>
      <c r="J59" s="4">
        <f t="shared" si="3"/>
        <v>142216.00824387738</v>
      </c>
      <c r="K59" s="39">
        <f t="shared" si="4"/>
        <v>5.1893278374150809E-2</v>
      </c>
      <c r="L59" s="5"/>
      <c r="M59" s="24" t="str">
        <f t="shared" si="5"/>
        <v/>
      </c>
    </row>
    <row r="60" spans="1:13" x14ac:dyDescent="0.25">
      <c r="A60" s="5"/>
      <c r="B60" s="5"/>
      <c r="C60" s="31">
        <f t="shared" si="6"/>
        <v>47331</v>
      </c>
      <c r="D60" s="83"/>
      <c r="E60" s="3">
        <v>44</v>
      </c>
      <c r="F60" s="4">
        <f t="shared" si="0"/>
        <v>851.68350202050431</v>
      </c>
      <c r="G60" s="4">
        <f t="shared" si="1"/>
        <v>651.82337111777133</v>
      </c>
      <c r="H60" s="4">
        <f t="shared" si="2"/>
        <v>199.86013090273298</v>
      </c>
      <c r="I60" s="42">
        <v>0</v>
      </c>
      <c r="J60" s="4">
        <f t="shared" si="3"/>
        <v>142016.14811297465</v>
      </c>
      <c r="K60" s="39">
        <f t="shared" si="4"/>
        <v>5.3225679246835633E-2</v>
      </c>
      <c r="L60" s="5"/>
      <c r="M60" s="24" t="str">
        <f t="shared" si="5"/>
        <v/>
      </c>
    </row>
    <row r="61" spans="1:13" x14ac:dyDescent="0.25">
      <c r="A61" s="5"/>
      <c r="B61" s="5"/>
      <c r="C61" s="31">
        <f t="shared" si="6"/>
        <v>47362</v>
      </c>
      <c r="D61" s="83"/>
      <c r="E61" s="3">
        <v>45</v>
      </c>
      <c r="F61" s="4">
        <f t="shared" si="0"/>
        <v>851.68350202050431</v>
      </c>
      <c r="G61" s="4">
        <f t="shared" si="1"/>
        <v>650.90734551780054</v>
      </c>
      <c r="H61" s="4">
        <f t="shared" si="2"/>
        <v>200.77615650270377</v>
      </c>
      <c r="I61" s="42">
        <v>0</v>
      </c>
      <c r="J61" s="4">
        <f t="shared" si="3"/>
        <v>141815.37195647194</v>
      </c>
      <c r="K61" s="39">
        <f t="shared" si="4"/>
        <v>5.4564186956853722E-2</v>
      </c>
      <c r="L61" s="5"/>
      <c r="M61" s="24" t="str">
        <f t="shared" si="5"/>
        <v/>
      </c>
    </row>
    <row r="62" spans="1:13" x14ac:dyDescent="0.25">
      <c r="A62" s="5"/>
      <c r="B62" s="5"/>
      <c r="C62" s="31">
        <f t="shared" si="6"/>
        <v>47392</v>
      </c>
      <c r="D62" s="83"/>
      <c r="E62" s="3">
        <v>46</v>
      </c>
      <c r="F62" s="4">
        <f t="shared" si="0"/>
        <v>851.68350202050431</v>
      </c>
      <c r="G62" s="4">
        <f t="shared" si="1"/>
        <v>649.98712146716309</v>
      </c>
      <c r="H62" s="4">
        <f t="shared" si="2"/>
        <v>201.69638055334121</v>
      </c>
      <c r="I62" s="42">
        <v>0</v>
      </c>
      <c r="J62" s="4">
        <f t="shared" si="3"/>
        <v>141613.67557591861</v>
      </c>
      <c r="K62" s="39">
        <f t="shared" si="4"/>
        <v>5.5908829493875989E-2</v>
      </c>
      <c r="L62" s="5"/>
      <c r="M62" s="24" t="str">
        <f t="shared" si="5"/>
        <v/>
      </c>
    </row>
    <row r="63" spans="1:13" x14ac:dyDescent="0.25">
      <c r="A63" s="5"/>
      <c r="B63" s="5"/>
      <c r="C63" s="31">
        <f t="shared" si="6"/>
        <v>47423</v>
      </c>
      <c r="D63" s="83"/>
      <c r="E63" s="3">
        <v>47</v>
      </c>
      <c r="F63" s="4">
        <f t="shared" si="0"/>
        <v>851.68350202050431</v>
      </c>
      <c r="G63" s="4">
        <f t="shared" si="1"/>
        <v>649.0626797229603</v>
      </c>
      <c r="H63" s="4">
        <f t="shared" si="2"/>
        <v>202.62082229754401</v>
      </c>
      <c r="I63" s="42">
        <v>0</v>
      </c>
      <c r="J63" s="4">
        <f t="shared" si="3"/>
        <v>141411.05475362105</v>
      </c>
      <c r="K63" s="39">
        <f t="shared" si="4"/>
        <v>5.7259634975859619E-2</v>
      </c>
      <c r="L63" s="5"/>
      <c r="M63" s="24" t="str">
        <f t="shared" si="5"/>
        <v/>
      </c>
    </row>
    <row r="64" spans="1:13" x14ac:dyDescent="0.25">
      <c r="A64" s="5"/>
      <c r="B64" s="5"/>
      <c r="C64" s="31">
        <f t="shared" si="6"/>
        <v>47453</v>
      </c>
      <c r="D64" s="83"/>
      <c r="E64" s="3">
        <v>48</v>
      </c>
      <c r="F64" s="4">
        <f t="shared" si="0"/>
        <v>851.68350202050431</v>
      </c>
      <c r="G64" s="4">
        <f t="shared" si="1"/>
        <v>648.13400095409645</v>
      </c>
      <c r="H64" s="4">
        <f t="shared" si="2"/>
        <v>203.54950106640786</v>
      </c>
      <c r="I64" s="42">
        <v>0</v>
      </c>
      <c r="J64" s="4">
        <f t="shared" si="3"/>
        <v>141207.50525255463</v>
      </c>
      <c r="K64" s="39">
        <f t="shared" si="4"/>
        <v>5.861663164963582E-2</v>
      </c>
      <c r="L64" s="5"/>
      <c r="M64" s="24" t="str">
        <f t="shared" si="5"/>
        <v/>
      </c>
    </row>
    <row r="65" spans="1:13" x14ac:dyDescent="0.25">
      <c r="A65" s="5"/>
      <c r="B65" s="5"/>
      <c r="C65" s="31">
        <f t="shared" si="6"/>
        <v>47484</v>
      </c>
      <c r="D65" s="81" t="s">
        <v>20</v>
      </c>
      <c r="E65" s="1">
        <v>49</v>
      </c>
      <c r="F65" s="2">
        <f t="shared" si="0"/>
        <v>851.68350202050431</v>
      </c>
      <c r="G65" s="2">
        <f t="shared" si="1"/>
        <v>647.20106574087538</v>
      </c>
      <c r="H65" s="2">
        <f t="shared" si="2"/>
        <v>204.48243627962893</v>
      </c>
      <c r="I65" s="42">
        <v>0</v>
      </c>
      <c r="J65" s="2">
        <f t="shared" si="3"/>
        <v>141003.02281627501</v>
      </c>
      <c r="K65" s="39">
        <f t="shared" si="4"/>
        <v>5.9979847891499904E-2</v>
      </c>
      <c r="L65" s="5"/>
      <c r="M65" s="24" t="str">
        <f t="shared" si="5"/>
        <v/>
      </c>
    </row>
    <row r="66" spans="1:13" x14ac:dyDescent="0.25">
      <c r="A66" s="5"/>
      <c r="B66" s="5"/>
      <c r="C66" s="31">
        <f t="shared" si="6"/>
        <v>47515</v>
      </c>
      <c r="D66" s="81"/>
      <c r="E66" s="1">
        <v>50</v>
      </c>
      <c r="F66" s="2">
        <f t="shared" si="0"/>
        <v>851.68350202050431</v>
      </c>
      <c r="G66" s="2">
        <f t="shared" si="1"/>
        <v>646.26385457459378</v>
      </c>
      <c r="H66" s="2">
        <f t="shared" si="2"/>
        <v>205.41964744591053</v>
      </c>
      <c r="I66" s="42">
        <v>0</v>
      </c>
      <c r="J66" s="2">
        <f t="shared" si="3"/>
        <v>140797.60316882911</v>
      </c>
      <c r="K66" s="39">
        <f t="shared" si="4"/>
        <v>6.1349312207805928E-2</v>
      </c>
      <c r="L66" s="5"/>
      <c r="M66" s="24" t="str">
        <f t="shared" si="5"/>
        <v/>
      </c>
    </row>
    <row r="67" spans="1:13" x14ac:dyDescent="0.25">
      <c r="A67" s="5"/>
      <c r="B67" s="5"/>
      <c r="C67" s="31">
        <f t="shared" si="6"/>
        <v>47543</v>
      </c>
      <c r="D67" s="81"/>
      <c r="E67" s="1">
        <v>51</v>
      </c>
      <c r="F67" s="2">
        <f t="shared" si="0"/>
        <v>851.68350202050431</v>
      </c>
      <c r="G67" s="2">
        <f t="shared" si="1"/>
        <v>645.32234785713342</v>
      </c>
      <c r="H67" s="2">
        <f t="shared" si="2"/>
        <v>206.36115416337088</v>
      </c>
      <c r="I67" s="42">
        <v>0</v>
      </c>
      <c r="J67" s="2">
        <f t="shared" si="3"/>
        <v>140591.24201466574</v>
      </c>
      <c r="K67" s="39">
        <f t="shared" si="4"/>
        <v>6.2725053235561767E-2</v>
      </c>
      <c r="L67" s="5"/>
      <c r="M67" s="24" t="str">
        <f t="shared" si="5"/>
        <v/>
      </c>
    </row>
    <row r="68" spans="1:13" x14ac:dyDescent="0.25">
      <c r="A68" s="5"/>
      <c r="B68" s="5"/>
      <c r="C68" s="31">
        <f t="shared" si="6"/>
        <v>47574</v>
      </c>
      <c r="D68" s="81"/>
      <c r="E68" s="1">
        <v>52</v>
      </c>
      <c r="F68" s="2">
        <f t="shared" si="0"/>
        <v>851.68350202050431</v>
      </c>
      <c r="G68" s="2">
        <f t="shared" si="1"/>
        <v>644.37652590055131</v>
      </c>
      <c r="H68" s="2">
        <f t="shared" si="2"/>
        <v>207.30697611995299</v>
      </c>
      <c r="I68" s="42">
        <v>0</v>
      </c>
      <c r="J68" s="2">
        <f t="shared" si="3"/>
        <v>140383.93503854578</v>
      </c>
      <c r="K68" s="39">
        <f t="shared" si="4"/>
        <v>6.4107099743028084E-2</v>
      </c>
      <c r="L68" s="5"/>
      <c r="M68" s="24" t="str">
        <f t="shared" si="5"/>
        <v/>
      </c>
    </row>
    <row r="69" spans="1:13" x14ac:dyDescent="0.25">
      <c r="A69" s="5"/>
      <c r="B69" s="5"/>
      <c r="C69" s="31">
        <f t="shared" si="6"/>
        <v>47604</v>
      </c>
      <c r="D69" s="81"/>
      <c r="E69" s="1">
        <v>53</v>
      </c>
      <c r="F69" s="2">
        <f t="shared" si="0"/>
        <v>851.68350202050431</v>
      </c>
      <c r="G69" s="2">
        <f t="shared" si="1"/>
        <v>643.42636892666815</v>
      </c>
      <c r="H69" s="2">
        <f t="shared" si="2"/>
        <v>208.25713309383616</v>
      </c>
      <c r="I69" s="42">
        <v>0</v>
      </c>
      <c r="J69" s="2">
        <f t="shared" si="3"/>
        <v>140175.67790545194</v>
      </c>
      <c r="K69" s="39">
        <f t="shared" si="4"/>
        <v>6.5495480630320402E-2</v>
      </c>
      <c r="L69" s="5"/>
      <c r="M69" s="24" t="str">
        <f t="shared" si="5"/>
        <v/>
      </c>
    </row>
    <row r="70" spans="1:13" x14ac:dyDescent="0.25">
      <c r="A70" s="5"/>
      <c r="B70" s="5"/>
      <c r="C70" s="31">
        <f t="shared" si="6"/>
        <v>47635</v>
      </c>
      <c r="D70" s="81"/>
      <c r="E70" s="1">
        <v>54</v>
      </c>
      <c r="F70" s="2">
        <f t="shared" si="0"/>
        <v>851.68350202050431</v>
      </c>
      <c r="G70" s="2">
        <f t="shared" si="1"/>
        <v>642.47185706665471</v>
      </c>
      <c r="H70" s="2">
        <f t="shared" si="2"/>
        <v>209.2116449538496</v>
      </c>
      <c r="I70" s="42">
        <v>0</v>
      </c>
      <c r="J70" s="2">
        <f t="shared" si="3"/>
        <v>139966.4662604981</v>
      </c>
      <c r="K70" s="39">
        <f t="shared" si="4"/>
        <v>6.6890224930012732E-2</v>
      </c>
      <c r="L70" s="5"/>
      <c r="M70" s="24" t="str">
        <f t="shared" si="5"/>
        <v/>
      </c>
    </row>
    <row r="71" spans="1:13" x14ac:dyDescent="0.25">
      <c r="A71" s="5"/>
      <c r="B71" s="5"/>
      <c r="C71" s="31">
        <f t="shared" si="6"/>
        <v>47665</v>
      </c>
      <c r="D71" s="81"/>
      <c r="E71" s="1">
        <v>55</v>
      </c>
      <c r="F71" s="2">
        <f t="shared" si="0"/>
        <v>851.68350202050431</v>
      </c>
      <c r="G71" s="2">
        <f t="shared" si="1"/>
        <v>641.51297036061624</v>
      </c>
      <c r="H71" s="2">
        <f t="shared" si="2"/>
        <v>210.17053165988807</v>
      </c>
      <c r="I71" s="42">
        <v>0</v>
      </c>
      <c r="J71" s="2">
        <f t="shared" si="3"/>
        <v>139756.29572883822</v>
      </c>
      <c r="K71" s="39">
        <f t="shared" si="4"/>
        <v>6.8291361807745199E-2</v>
      </c>
      <c r="L71" s="5"/>
      <c r="M71" s="24" t="str">
        <f t="shared" si="5"/>
        <v/>
      </c>
    </row>
    <row r="72" spans="1:13" x14ac:dyDescent="0.25">
      <c r="A72" s="5"/>
      <c r="B72" s="5"/>
      <c r="C72" s="31">
        <f t="shared" si="6"/>
        <v>47696</v>
      </c>
      <c r="D72" s="81"/>
      <c r="E72" s="1">
        <v>56</v>
      </c>
      <c r="F72" s="2">
        <f t="shared" si="0"/>
        <v>851.68350202050431</v>
      </c>
      <c r="G72" s="2">
        <f t="shared" si="1"/>
        <v>640.5496887571752</v>
      </c>
      <c r="H72" s="2">
        <f t="shared" si="2"/>
        <v>211.1338132633291</v>
      </c>
      <c r="I72" s="42">
        <v>0</v>
      </c>
      <c r="J72" s="2">
        <f t="shared" si="3"/>
        <v>139545.16191557489</v>
      </c>
      <c r="K72" s="39">
        <f t="shared" si="4"/>
        <v>6.9698920562833999E-2</v>
      </c>
      <c r="L72" s="5"/>
      <c r="M72" s="24" t="str">
        <f t="shared" si="5"/>
        <v/>
      </c>
    </row>
    <row r="73" spans="1:13" x14ac:dyDescent="0.25">
      <c r="A73" s="5"/>
      <c r="B73" s="5"/>
      <c r="C73" s="31">
        <f t="shared" si="6"/>
        <v>47727</v>
      </c>
      <c r="D73" s="81"/>
      <c r="E73" s="1">
        <v>57</v>
      </c>
      <c r="F73" s="2">
        <f t="shared" si="0"/>
        <v>851.68350202050431</v>
      </c>
      <c r="G73" s="2">
        <f t="shared" si="1"/>
        <v>639.58199211305157</v>
      </c>
      <c r="H73" s="2">
        <f t="shared" si="2"/>
        <v>212.10150990745274</v>
      </c>
      <c r="I73" s="42">
        <v>0</v>
      </c>
      <c r="J73" s="2">
        <f t="shared" si="3"/>
        <v>139333.06040566743</v>
      </c>
      <c r="K73" s="39">
        <f t="shared" si="4"/>
        <v>7.1112930628883797E-2</v>
      </c>
      <c r="L73" s="5"/>
      <c r="M73" s="24" t="str">
        <f t="shared" si="5"/>
        <v/>
      </c>
    </row>
    <row r="74" spans="1:13" x14ac:dyDescent="0.25">
      <c r="A74" s="5"/>
      <c r="B74" s="5"/>
      <c r="C74" s="31">
        <f t="shared" si="6"/>
        <v>47757</v>
      </c>
      <c r="D74" s="81"/>
      <c r="E74" s="1">
        <v>58</v>
      </c>
      <c r="F74" s="2">
        <f t="shared" si="0"/>
        <v>851.68350202050431</v>
      </c>
      <c r="G74" s="2">
        <f t="shared" si="1"/>
        <v>638.60986019264237</v>
      </c>
      <c r="H74" s="2">
        <f t="shared" si="2"/>
        <v>213.07364182786193</v>
      </c>
      <c r="I74" s="42">
        <v>0</v>
      </c>
      <c r="J74" s="2">
        <f t="shared" si="3"/>
        <v>139119.98676383958</v>
      </c>
      <c r="K74" s="39">
        <f t="shared" si="4"/>
        <v>7.253342157440279E-2</v>
      </c>
      <c r="L74" s="5"/>
      <c r="M74" s="24" t="str">
        <f t="shared" si="5"/>
        <v/>
      </c>
    </row>
    <row r="75" spans="1:13" x14ac:dyDescent="0.25">
      <c r="A75" s="5"/>
      <c r="B75" s="5"/>
      <c r="C75" s="31">
        <f t="shared" si="6"/>
        <v>47788</v>
      </c>
      <c r="D75" s="81"/>
      <c r="E75" s="1">
        <v>59</v>
      </c>
      <c r="F75" s="2">
        <f t="shared" si="0"/>
        <v>851.68350202050431</v>
      </c>
      <c r="G75" s="2">
        <f t="shared" si="1"/>
        <v>637.63327266759813</v>
      </c>
      <c r="H75" s="2">
        <f t="shared" si="2"/>
        <v>214.05022935290617</v>
      </c>
      <c r="I75" s="42">
        <v>0</v>
      </c>
      <c r="J75" s="2">
        <f t="shared" si="3"/>
        <v>138905.93653448668</v>
      </c>
      <c r="K75" s="39">
        <f t="shared" si="4"/>
        <v>7.3960423103422102E-2</v>
      </c>
      <c r="L75" s="5"/>
      <c r="M75" s="24" t="str">
        <f t="shared" si="5"/>
        <v/>
      </c>
    </row>
    <row r="76" spans="1:13" x14ac:dyDescent="0.25">
      <c r="A76" s="5"/>
      <c r="B76" s="5"/>
      <c r="C76" s="31">
        <f t="shared" si="6"/>
        <v>47818</v>
      </c>
      <c r="D76" s="81"/>
      <c r="E76" s="1">
        <v>60</v>
      </c>
      <c r="F76" s="2">
        <f t="shared" si="0"/>
        <v>851.68350202050431</v>
      </c>
      <c r="G76" s="2">
        <f t="shared" si="1"/>
        <v>636.65220911639733</v>
      </c>
      <c r="H76" s="2">
        <f t="shared" si="2"/>
        <v>215.03129290410698</v>
      </c>
      <c r="I76" s="42">
        <v>0</v>
      </c>
      <c r="J76" s="2">
        <f t="shared" si="3"/>
        <v>138690.90524158257</v>
      </c>
      <c r="K76" s="39">
        <f t="shared" si="4"/>
        <v>7.5393965056116174E-2</v>
      </c>
      <c r="L76" s="5"/>
      <c r="M76" s="24" t="str">
        <f t="shared" si="5"/>
        <v/>
      </c>
    </row>
    <row r="77" spans="1:13" x14ac:dyDescent="0.25">
      <c r="A77" s="5"/>
      <c r="B77" s="5"/>
      <c r="C77" s="31">
        <f t="shared" si="6"/>
        <v>47849</v>
      </c>
      <c r="D77" s="83" t="s">
        <v>21</v>
      </c>
      <c r="E77" s="3">
        <v>61</v>
      </c>
      <c r="F77" s="4">
        <f t="shared" si="0"/>
        <v>851.68350202050431</v>
      </c>
      <c r="G77" s="4">
        <f t="shared" si="1"/>
        <v>635.66664902392017</v>
      </c>
      <c r="H77" s="4">
        <f t="shared" si="2"/>
        <v>216.01685299658413</v>
      </c>
      <c r="I77" s="42">
        <v>0</v>
      </c>
      <c r="J77" s="4">
        <f t="shared" si="3"/>
        <v>138474.888388586</v>
      </c>
      <c r="K77" s="39">
        <f t="shared" si="4"/>
        <v>7.6834077409426715E-2</v>
      </c>
      <c r="L77" s="5"/>
      <c r="M77" s="24" t="str">
        <f t="shared" si="5"/>
        <v/>
      </c>
    </row>
    <row r="78" spans="1:13" x14ac:dyDescent="0.25">
      <c r="A78" s="5"/>
      <c r="B78" s="5"/>
      <c r="C78" s="31">
        <f t="shared" si="6"/>
        <v>47880</v>
      </c>
      <c r="D78" s="83"/>
      <c r="E78" s="3">
        <v>62</v>
      </c>
      <c r="F78" s="4">
        <f t="shared" si="0"/>
        <v>851.68350202050431</v>
      </c>
      <c r="G78" s="4">
        <f t="shared" si="1"/>
        <v>634.67657178101911</v>
      </c>
      <c r="H78" s="4">
        <f t="shared" si="2"/>
        <v>217.0069302394852</v>
      </c>
      <c r="I78" s="42">
        <v>0</v>
      </c>
      <c r="J78" s="4">
        <f t="shared" si="3"/>
        <v>138257.8814583465</v>
      </c>
      <c r="K78" s="39">
        <f t="shared" si="4"/>
        <v>7.8280790277689971E-2</v>
      </c>
      <c r="L78" s="5"/>
      <c r="M78" s="24" t="str">
        <f t="shared" si="5"/>
        <v/>
      </c>
    </row>
    <row r="79" spans="1:13" x14ac:dyDescent="0.25">
      <c r="A79" s="5"/>
      <c r="B79" s="5"/>
      <c r="C79" s="31">
        <f t="shared" si="6"/>
        <v>47908</v>
      </c>
      <c r="D79" s="83"/>
      <c r="E79" s="3">
        <v>63</v>
      </c>
      <c r="F79" s="4">
        <f t="shared" si="0"/>
        <v>851.68350202050431</v>
      </c>
      <c r="G79" s="4">
        <f t="shared" si="1"/>
        <v>633.68195668408816</v>
      </c>
      <c r="H79" s="4">
        <f t="shared" si="2"/>
        <v>218.00154533641614</v>
      </c>
      <c r="I79" s="42">
        <v>0</v>
      </c>
      <c r="J79" s="4">
        <f t="shared" si="3"/>
        <v>138039.87991301008</v>
      </c>
      <c r="K79" s="39">
        <f t="shared" si="4"/>
        <v>7.9734133913266114E-2</v>
      </c>
      <c r="L79" s="5"/>
      <c r="M79" s="24" t="str">
        <f t="shared" si="5"/>
        <v/>
      </c>
    </row>
    <row r="80" spans="1:13" x14ac:dyDescent="0.25">
      <c r="A80" s="5"/>
      <c r="B80" s="5"/>
      <c r="C80" s="31">
        <f t="shared" si="6"/>
        <v>47939</v>
      </c>
      <c r="D80" s="83"/>
      <c r="E80" s="3">
        <v>64</v>
      </c>
      <c r="F80" s="4">
        <f t="shared" si="0"/>
        <v>851.68350202050431</v>
      </c>
      <c r="G80" s="4">
        <f t="shared" si="1"/>
        <v>632.68278293462959</v>
      </c>
      <c r="H80" s="4">
        <f t="shared" si="2"/>
        <v>219.00071908587472</v>
      </c>
      <c r="I80" s="42">
        <v>0</v>
      </c>
      <c r="J80" s="4">
        <f t="shared" si="3"/>
        <v>137820.87919392419</v>
      </c>
      <c r="K80" s="39">
        <f t="shared" si="4"/>
        <v>8.119413870717207E-2</v>
      </c>
      <c r="L80" s="5"/>
      <c r="M80" s="24" t="str">
        <f t="shared" si="5"/>
        <v/>
      </c>
    </row>
    <row r="81" spans="1:13" x14ac:dyDescent="0.25">
      <c r="A81" s="5"/>
      <c r="B81" s="5"/>
      <c r="C81" s="31">
        <f t="shared" si="6"/>
        <v>47969</v>
      </c>
      <c r="D81" s="83"/>
      <c r="E81" s="3">
        <v>65</v>
      </c>
      <c r="F81" s="4">
        <f t="shared" si="0"/>
        <v>851.68350202050431</v>
      </c>
      <c r="G81" s="4">
        <f t="shared" si="1"/>
        <v>631.6790296388192</v>
      </c>
      <c r="H81" s="4">
        <f t="shared" si="2"/>
        <v>220.0044723816851</v>
      </c>
      <c r="I81" s="42">
        <v>0</v>
      </c>
      <c r="J81" s="4">
        <f t="shared" si="3"/>
        <v>137600.8747215425</v>
      </c>
      <c r="K81" s="39">
        <f t="shared" si="4"/>
        <v>8.2660835189716675E-2</v>
      </c>
      <c r="L81" s="5"/>
      <c r="M81" s="24" t="str">
        <f t="shared" si="5"/>
        <v/>
      </c>
    </row>
    <row r="82" spans="1:13" x14ac:dyDescent="0.25">
      <c r="A82" s="5"/>
      <c r="B82" s="5"/>
      <c r="C82" s="31">
        <f t="shared" si="6"/>
        <v>48000</v>
      </c>
      <c r="D82" s="83"/>
      <c r="E82" s="3">
        <v>66</v>
      </c>
      <c r="F82" s="4">
        <f t="shared" ref="F82:F145" si="7">IF(J81&lt;=0,0,F$12)</f>
        <v>851.68350202050431</v>
      </c>
      <c r="G82" s="4">
        <f t="shared" ref="G82:G145" si="8">J81*(J$8/12)</f>
        <v>630.67067580706976</v>
      </c>
      <c r="H82" s="4">
        <f t="shared" ref="H82:H145" si="9">(F82-G82)+I82</f>
        <v>221.01282621343455</v>
      </c>
      <c r="I82" s="42">
        <v>0</v>
      </c>
      <c r="J82" s="4">
        <f t="shared" ref="J82:J145" si="10">IF(J81-H82&lt;=0,0,J81-H82)</f>
        <v>137379.86189532906</v>
      </c>
      <c r="K82" s="39">
        <f t="shared" ref="K82:K145" si="11">(1-(J82/$J$6))</f>
        <v>8.413425403113961E-2</v>
      </c>
      <c r="L82" s="5"/>
      <c r="M82" s="24" t="str">
        <f t="shared" ref="M82:M145" si="12">IF(J82&lt;=0,E82, "")</f>
        <v/>
      </c>
    </row>
    <row r="83" spans="1:13" x14ac:dyDescent="0.25">
      <c r="A83" s="5"/>
      <c r="B83" s="5"/>
      <c r="C83" s="31">
        <f t="shared" ref="C83:C146" si="13">EDATE(C82,1)</f>
        <v>48030</v>
      </c>
      <c r="D83" s="83"/>
      <c r="E83" s="3">
        <v>67</v>
      </c>
      <c r="F83" s="4">
        <f t="shared" si="7"/>
        <v>851.68350202050431</v>
      </c>
      <c r="G83" s="4">
        <f t="shared" si="8"/>
        <v>629.65770035359151</v>
      </c>
      <c r="H83" s="4">
        <f t="shared" si="9"/>
        <v>222.0258016669128</v>
      </c>
      <c r="I83" s="42">
        <v>0</v>
      </c>
      <c r="J83" s="4">
        <f t="shared" si="10"/>
        <v>137157.83609366213</v>
      </c>
      <c r="K83" s="39">
        <f t="shared" si="11"/>
        <v>8.5614426042252445E-2</v>
      </c>
      <c r="L83" s="5"/>
      <c r="M83" s="24" t="str">
        <f t="shared" si="12"/>
        <v/>
      </c>
    </row>
    <row r="84" spans="1:13" x14ac:dyDescent="0.25">
      <c r="A84" s="5"/>
      <c r="B84" s="5"/>
      <c r="C84" s="31">
        <f t="shared" si="13"/>
        <v>48061</v>
      </c>
      <c r="D84" s="83"/>
      <c r="E84" s="3">
        <v>68</v>
      </c>
      <c r="F84" s="4">
        <f t="shared" si="7"/>
        <v>851.68350202050431</v>
      </c>
      <c r="G84" s="4">
        <f t="shared" si="8"/>
        <v>628.64008209595147</v>
      </c>
      <c r="H84" s="4">
        <f t="shared" si="9"/>
        <v>223.04341992455284</v>
      </c>
      <c r="I84" s="42">
        <v>0</v>
      </c>
      <c r="J84" s="4">
        <f t="shared" si="10"/>
        <v>136934.79267373757</v>
      </c>
      <c r="K84" s="39">
        <f t="shared" si="11"/>
        <v>8.7101382175082898E-2</v>
      </c>
      <c r="L84" s="5"/>
      <c r="M84" s="24" t="str">
        <f t="shared" si="12"/>
        <v/>
      </c>
    </row>
    <row r="85" spans="1:13" x14ac:dyDescent="0.25">
      <c r="A85" s="5"/>
      <c r="B85" s="5"/>
      <c r="C85" s="31">
        <f t="shared" si="13"/>
        <v>48092</v>
      </c>
      <c r="D85" s="83"/>
      <c r="E85" s="3">
        <v>69</v>
      </c>
      <c r="F85" s="4">
        <f t="shared" si="7"/>
        <v>851.68350202050431</v>
      </c>
      <c r="G85" s="4">
        <f t="shared" si="8"/>
        <v>627.61779975463048</v>
      </c>
      <c r="H85" s="4">
        <f t="shared" si="9"/>
        <v>224.06570226587382</v>
      </c>
      <c r="I85" s="42">
        <v>0</v>
      </c>
      <c r="J85" s="4">
        <f t="shared" si="10"/>
        <v>136710.72697147168</v>
      </c>
      <c r="K85" s="39">
        <f t="shared" si="11"/>
        <v>8.8595153523522097E-2</v>
      </c>
      <c r="L85" s="5"/>
      <c r="M85" s="24" t="str">
        <f t="shared" si="12"/>
        <v/>
      </c>
    </row>
    <row r="86" spans="1:13" x14ac:dyDescent="0.25">
      <c r="A86" s="5"/>
      <c r="B86" s="5"/>
      <c r="C86" s="31">
        <f t="shared" si="13"/>
        <v>48122</v>
      </c>
      <c r="D86" s="83"/>
      <c r="E86" s="3">
        <v>70</v>
      </c>
      <c r="F86" s="4">
        <f t="shared" si="7"/>
        <v>851.68350202050431</v>
      </c>
      <c r="G86" s="4">
        <f t="shared" si="8"/>
        <v>626.59083195257858</v>
      </c>
      <c r="H86" s="4">
        <f t="shared" si="9"/>
        <v>225.09267006792572</v>
      </c>
      <c r="I86" s="42">
        <v>0</v>
      </c>
      <c r="J86" s="4">
        <f t="shared" si="10"/>
        <v>136485.63430140377</v>
      </c>
      <c r="K86" s="39">
        <f t="shared" si="11"/>
        <v>9.0095771323974838E-2</v>
      </c>
      <c r="L86" s="5"/>
      <c r="M86" s="24" t="str">
        <f t="shared" si="12"/>
        <v/>
      </c>
    </row>
    <row r="87" spans="1:13" x14ac:dyDescent="0.25">
      <c r="A87" s="5"/>
      <c r="B87" s="5"/>
      <c r="C87" s="31">
        <f t="shared" si="13"/>
        <v>48153</v>
      </c>
      <c r="D87" s="83"/>
      <c r="E87" s="3">
        <v>71</v>
      </c>
      <c r="F87" s="4">
        <f t="shared" si="7"/>
        <v>851.68350202050431</v>
      </c>
      <c r="G87" s="4">
        <f t="shared" si="8"/>
        <v>625.55915721476731</v>
      </c>
      <c r="H87" s="4">
        <f t="shared" si="9"/>
        <v>226.124344805737</v>
      </c>
      <c r="I87" s="42">
        <v>0</v>
      </c>
      <c r="J87" s="4">
        <f t="shared" si="10"/>
        <v>136259.50995659802</v>
      </c>
      <c r="K87" s="39">
        <f t="shared" si="11"/>
        <v>9.1603266956013174E-2</v>
      </c>
      <c r="L87" s="5"/>
      <c r="M87" s="24" t="str">
        <f t="shared" si="12"/>
        <v/>
      </c>
    </row>
    <row r="88" spans="1:13" x14ac:dyDescent="0.25">
      <c r="A88" s="5"/>
      <c r="B88" s="5"/>
      <c r="C88" s="31">
        <f t="shared" si="13"/>
        <v>48183</v>
      </c>
      <c r="D88" s="83"/>
      <c r="E88" s="3">
        <v>72</v>
      </c>
      <c r="F88" s="4">
        <f t="shared" si="7"/>
        <v>851.68350202050431</v>
      </c>
      <c r="G88" s="4">
        <f t="shared" si="8"/>
        <v>624.52275396774098</v>
      </c>
      <c r="H88" s="4">
        <f t="shared" si="9"/>
        <v>227.16074805276332</v>
      </c>
      <c r="I88" s="42">
        <v>0</v>
      </c>
      <c r="J88" s="4">
        <f t="shared" si="10"/>
        <v>136032.34920854526</v>
      </c>
      <c r="K88" s="39">
        <f t="shared" si="11"/>
        <v>9.3117671943031555E-2</v>
      </c>
      <c r="L88" s="5"/>
      <c r="M88" s="24" t="str">
        <f t="shared" si="12"/>
        <v/>
      </c>
    </row>
    <row r="89" spans="1:13" x14ac:dyDescent="0.25">
      <c r="A89" s="5"/>
      <c r="B89" s="5"/>
      <c r="C89" s="31">
        <f t="shared" si="13"/>
        <v>48214</v>
      </c>
      <c r="D89" s="81" t="s">
        <v>22</v>
      </c>
      <c r="E89" s="1">
        <v>73</v>
      </c>
      <c r="F89" s="2">
        <f t="shared" si="7"/>
        <v>851.68350202050431</v>
      </c>
      <c r="G89" s="2">
        <f t="shared" si="8"/>
        <v>623.48160053916581</v>
      </c>
      <c r="H89" s="2">
        <f t="shared" si="9"/>
        <v>228.2019014813385</v>
      </c>
      <c r="I89" s="42">
        <v>0</v>
      </c>
      <c r="J89" s="2">
        <f t="shared" si="10"/>
        <v>135804.14730706392</v>
      </c>
      <c r="K89" s="39">
        <f t="shared" si="11"/>
        <v>9.463901795290719E-2</v>
      </c>
      <c r="L89" s="5"/>
      <c r="M89" s="24" t="str">
        <f t="shared" si="12"/>
        <v/>
      </c>
    </row>
    <row r="90" spans="1:13" x14ac:dyDescent="0.25">
      <c r="A90" s="5"/>
      <c r="B90" s="5"/>
      <c r="C90" s="31">
        <f t="shared" si="13"/>
        <v>48245</v>
      </c>
      <c r="D90" s="81"/>
      <c r="E90" s="1">
        <v>74</v>
      </c>
      <c r="F90" s="2">
        <f t="shared" si="7"/>
        <v>851.68350202050431</v>
      </c>
      <c r="G90" s="2">
        <f t="shared" si="8"/>
        <v>622.43567515737629</v>
      </c>
      <c r="H90" s="2">
        <f t="shared" si="9"/>
        <v>229.24782686312801</v>
      </c>
      <c r="I90" s="42">
        <v>0</v>
      </c>
      <c r="J90" s="2">
        <f t="shared" si="10"/>
        <v>135574.89948020078</v>
      </c>
      <c r="K90" s="39">
        <f t="shared" si="11"/>
        <v>9.6167336798661518E-2</v>
      </c>
      <c r="L90" s="5"/>
      <c r="M90" s="24" t="str">
        <f t="shared" si="12"/>
        <v/>
      </c>
    </row>
    <row r="91" spans="1:13" x14ac:dyDescent="0.25">
      <c r="A91" s="5"/>
      <c r="B91" s="5"/>
      <c r="C91" s="31">
        <f t="shared" si="13"/>
        <v>48274</v>
      </c>
      <c r="D91" s="81"/>
      <c r="E91" s="1">
        <v>75</v>
      </c>
      <c r="F91" s="2">
        <f t="shared" si="7"/>
        <v>851.68350202050431</v>
      </c>
      <c r="G91" s="2">
        <f t="shared" si="8"/>
        <v>621.38495595092024</v>
      </c>
      <c r="H91" s="2">
        <f t="shared" si="9"/>
        <v>230.29854606958406</v>
      </c>
      <c r="I91" s="42">
        <v>0</v>
      </c>
      <c r="J91" s="2">
        <f t="shared" si="10"/>
        <v>135344.60093413119</v>
      </c>
      <c r="K91" s="39">
        <f t="shared" si="11"/>
        <v>9.7702660439125455E-2</v>
      </c>
      <c r="L91" s="5"/>
      <c r="M91" s="24" t="str">
        <f t="shared" si="12"/>
        <v/>
      </c>
    </row>
    <row r="92" spans="1:13" x14ac:dyDescent="0.25">
      <c r="A92" s="5"/>
      <c r="B92" s="5"/>
      <c r="C92" s="31">
        <f t="shared" si="13"/>
        <v>48305</v>
      </c>
      <c r="D92" s="81"/>
      <c r="E92" s="1">
        <v>76</v>
      </c>
      <c r="F92" s="2">
        <f t="shared" si="7"/>
        <v>851.68350202050431</v>
      </c>
      <c r="G92" s="2">
        <f t="shared" si="8"/>
        <v>620.3294209481013</v>
      </c>
      <c r="H92" s="2">
        <f t="shared" si="9"/>
        <v>231.35408107240301</v>
      </c>
      <c r="I92" s="42">
        <v>0</v>
      </c>
      <c r="J92" s="2">
        <f t="shared" si="10"/>
        <v>135113.24685305878</v>
      </c>
      <c r="K92" s="39">
        <f t="shared" si="11"/>
        <v>9.9245020979608189E-2</v>
      </c>
      <c r="L92" s="5"/>
      <c r="M92" s="24" t="str">
        <f t="shared" si="12"/>
        <v/>
      </c>
    </row>
    <row r="93" spans="1:13" x14ac:dyDescent="0.25">
      <c r="A93" s="5"/>
      <c r="B93" s="5"/>
      <c r="C93" s="31">
        <f t="shared" si="13"/>
        <v>48335</v>
      </c>
      <c r="D93" s="81"/>
      <c r="E93" s="1">
        <v>77</v>
      </c>
      <c r="F93" s="2">
        <f t="shared" si="7"/>
        <v>851.68350202050431</v>
      </c>
      <c r="G93" s="2">
        <f t="shared" si="8"/>
        <v>619.26904807651943</v>
      </c>
      <c r="H93" s="2">
        <f t="shared" si="9"/>
        <v>232.41445394398488</v>
      </c>
      <c r="I93" s="42">
        <v>0</v>
      </c>
      <c r="J93" s="2">
        <f t="shared" si="10"/>
        <v>134880.83239911479</v>
      </c>
      <c r="K93" s="39">
        <f t="shared" si="11"/>
        <v>0.10079445067256809</v>
      </c>
      <c r="L93" s="5"/>
      <c r="M93" s="24" t="str">
        <f t="shared" si="12"/>
        <v/>
      </c>
    </row>
    <row r="94" spans="1:13" x14ac:dyDescent="0.25">
      <c r="A94" s="5"/>
      <c r="B94" s="5"/>
      <c r="C94" s="31">
        <f t="shared" si="13"/>
        <v>48366</v>
      </c>
      <c r="D94" s="81"/>
      <c r="E94" s="1">
        <v>78</v>
      </c>
      <c r="F94" s="2">
        <f t="shared" si="7"/>
        <v>851.68350202050431</v>
      </c>
      <c r="G94" s="2">
        <f t="shared" si="8"/>
        <v>618.20381516260943</v>
      </c>
      <c r="H94" s="2">
        <f t="shared" si="9"/>
        <v>233.47968685789488</v>
      </c>
      <c r="I94" s="42">
        <v>0</v>
      </c>
      <c r="J94" s="2">
        <f t="shared" si="10"/>
        <v>134647.35271225689</v>
      </c>
      <c r="K94" s="39">
        <f t="shared" si="11"/>
        <v>0.1023509819182874</v>
      </c>
      <c r="L94" s="5"/>
      <c r="M94" s="24" t="str">
        <f t="shared" si="12"/>
        <v/>
      </c>
    </row>
    <row r="95" spans="1:13" x14ac:dyDescent="0.25">
      <c r="A95" s="5"/>
      <c r="B95" s="5"/>
      <c r="C95" s="31">
        <f t="shared" si="13"/>
        <v>48396</v>
      </c>
      <c r="D95" s="81"/>
      <c r="E95" s="1">
        <v>79</v>
      </c>
      <c r="F95" s="2">
        <f t="shared" si="7"/>
        <v>851.68350202050431</v>
      </c>
      <c r="G95" s="2">
        <f t="shared" si="8"/>
        <v>617.13369993117738</v>
      </c>
      <c r="H95" s="2">
        <f t="shared" si="9"/>
        <v>234.54980208932693</v>
      </c>
      <c r="I95" s="42">
        <v>0</v>
      </c>
      <c r="J95" s="2">
        <f t="shared" si="10"/>
        <v>134412.80291016758</v>
      </c>
      <c r="K95" s="39">
        <f t="shared" si="11"/>
        <v>0.10391464726554944</v>
      </c>
      <c r="L95" s="5"/>
      <c r="M95" s="24" t="str">
        <f t="shared" si="12"/>
        <v/>
      </c>
    </row>
    <row r="96" spans="1:13" x14ac:dyDescent="0.25">
      <c r="A96" s="5"/>
      <c r="B96" s="5"/>
      <c r="C96" s="31">
        <f t="shared" si="13"/>
        <v>48427</v>
      </c>
      <c r="D96" s="81"/>
      <c r="E96" s="1">
        <v>80</v>
      </c>
      <c r="F96" s="2">
        <f t="shared" si="7"/>
        <v>851.68350202050431</v>
      </c>
      <c r="G96" s="2">
        <f t="shared" si="8"/>
        <v>616.05868000493479</v>
      </c>
      <c r="H96" s="2">
        <f t="shared" si="9"/>
        <v>235.62482201556952</v>
      </c>
      <c r="I96" s="42">
        <v>0</v>
      </c>
      <c r="J96" s="2">
        <f t="shared" si="10"/>
        <v>134177.178088152</v>
      </c>
      <c r="K96" s="39">
        <f t="shared" si="11"/>
        <v>0.10548547941232</v>
      </c>
      <c r="L96" s="5"/>
      <c r="M96" s="24" t="str">
        <f t="shared" si="12"/>
        <v/>
      </c>
    </row>
    <row r="97" spans="1:13" x14ac:dyDescent="0.25">
      <c r="A97" s="5"/>
      <c r="B97" s="5"/>
      <c r="C97" s="31">
        <f t="shared" si="13"/>
        <v>48458</v>
      </c>
      <c r="D97" s="81"/>
      <c r="E97" s="1">
        <v>81</v>
      </c>
      <c r="F97" s="2">
        <f t="shared" si="7"/>
        <v>851.68350202050431</v>
      </c>
      <c r="G97" s="2">
        <f t="shared" si="8"/>
        <v>614.97873290402993</v>
      </c>
      <c r="H97" s="2">
        <f t="shared" si="9"/>
        <v>236.70476911647438</v>
      </c>
      <c r="I97" s="42">
        <v>0</v>
      </c>
      <c r="J97" s="2">
        <f t="shared" si="10"/>
        <v>133940.47331903552</v>
      </c>
      <c r="K97" s="39">
        <f t="shared" si="11"/>
        <v>0.10706351120642987</v>
      </c>
      <c r="L97" s="5"/>
      <c r="M97" s="24" t="str">
        <f t="shared" si="12"/>
        <v/>
      </c>
    </row>
    <row r="98" spans="1:13" x14ac:dyDescent="0.25">
      <c r="A98" s="5"/>
      <c r="B98" s="5"/>
      <c r="C98" s="31">
        <f t="shared" si="13"/>
        <v>48488</v>
      </c>
      <c r="D98" s="81"/>
      <c r="E98" s="1">
        <v>82</v>
      </c>
      <c r="F98" s="2">
        <f t="shared" si="7"/>
        <v>851.68350202050431</v>
      </c>
      <c r="G98" s="2">
        <f t="shared" si="8"/>
        <v>613.89383604557941</v>
      </c>
      <c r="H98" s="2">
        <f t="shared" si="9"/>
        <v>237.7896659749249</v>
      </c>
      <c r="I98" s="42">
        <v>0</v>
      </c>
      <c r="J98" s="2">
        <f t="shared" si="10"/>
        <v>133702.68365306058</v>
      </c>
      <c r="K98" s="39">
        <f t="shared" si="11"/>
        <v>0.10864877564626285</v>
      </c>
      <c r="L98" s="5"/>
      <c r="M98" s="24" t="str">
        <f t="shared" si="12"/>
        <v/>
      </c>
    </row>
    <row r="99" spans="1:13" x14ac:dyDescent="0.25">
      <c r="A99" s="5"/>
      <c r="B99" s="5"/>
      <c r="C99" s="31">
        <f t="shared" si="13"/>
        <v>48519</v>
      </c>
      <c r="D99" s="81"/>
      <c r="E99" s="1">
        <v>83</v>
      </c>
      <c r="F99" s="2">
        <f t="shared" si="7"/>
        <v>851.68350202050431</v>
      </c>
      <c r="G99" s="2">
        <f t="shared" si="8"/>
        <v>612.80396674319434</v>
      </c>
      <c r="H99" s="2">
        <f t="shared" si="9"/>
        <v>238.87953527730997</v>
      </c>
      <c r="I99" s="42">
        <v>0</v>
      </c>
      <c r="J99" s="2">
        <f t="shared" si="10"/>
        <v>133463.80411778326</v>
      </c>
      <c r="K99" s="39">
        <f t="shared" si="11"/>
        <v>0.11024130588144487</v>
      </c>
      <c r="L99" s="5"/>
      <c r="M99" s="24" t="str">
        <f t="shared" si="12"/>
        <v/>
      </c>
    </row>
    <row r="100" spans="1:13" x14ac:dyDescent="0.25">
      <c r="A100" s="5"/>
      <c r="B100" s="5"/>
      <c r="C100" s="31">
        <f t="shared" si="13"/>
        <v>48549</v>
      </c>
      <c r="D100" s="81"/>
      <c r="E100" s="1">
        <v>84</v>
      </c>
      <c r="F100" s="2">
        <f t="shared" si="7"/>
        <v>851.68350202050431</v>
      </c>
      <c r="G100" s="2">
        <f t="shared" si="8"/>
        <v>611.7091022065066</v>
      </c>
      <c r="H100" s="2">
        <f t="shared" si="9"/>
        <v>239.97439981399771</v>
      </c>
      <c r="I100" s="42">
        <v>0</v>
      </c>
      <c r="J100" s="2">
        <f t="shared" si="10"/>
        <v>133223.82971796926</v>
      </c>
      <c r="K100" s="39">
        <f t="shared" si="11"/>
        <v>0.11184113521353822</v>
      </c>
      <c r="L100" s="5"/>
      <c r="M100" s="24" t="str">
        <f t="shared" si="12"/>
        <v/>
      </c>
    </row>
    <row r="101" spans="1:13" x14ac:dyDescent="0.25">
      <c r="A101" s="5"/>
      <c r="B101" s="5"/>
      <c r="C101" s="31">
        <f t="shared" si="13"/>
        <v>48580</v>
      </c>
      <c r="D101" s="83" t="s">
        <v>23</v>
      </c>
      <c r="E101" s="3">
        <v>85</v>
      </c>
      <c r="F101" s="4">
        <f t="shared" si="7"/>
        <v>851.68350202050431</v>
      </c>
      <c r="G101" s="4">
        <f t="shared" si="8"/>
        <v>610.60921954069249</v>
      </c>
      <c r="H101" s="4">
        <f t="shared" si="9"/>
        <v>241.07428247981181</v>
      </c>
      <c r="I101" s="42">
        <v>0</v>
      </c>
      <c r="J101" s="4">
        <f t="shared" si="10"/>
        <v>132982.75543548944</v>
      </c>
      <c r="K101" s="39">
        <f t="shared" si="11"/>
        <v>0.11344829709673709</v>
      </c>
      <c r="L101" s="5"/>
      <c r="M101" s="24" t="str">
        <f t="shared" si="12"/>
        <v/>
      </c>
    </row>
    <row r="102" spans="1:13" x14ac:dyDescent="0.25">
      <c r="A102" s="5"/>
      <c r="B102" s="5"/>
      <c r="C102" s="31">
        <f t="shared" si="13"/>
        <v>48611</v>
      </c>
      <c r="D102" s="83"/>
      <c r="E102" s="3">
        <v>86</v>
      </c>
      <c r="F102" s="4">
        <f t="shared" si="7"/>
        <v>851.68350202050431</v>
      </c>
      <c r="G102" s="4">
        <f t="shared" si="8"/>
        <v>609.50429574599332</v>
      </c>
      <c r="H102" s="4">
        <f t="shared" si="9"/>
        <v>242.17920627451099</v>
      </c>
      <c r="I102" s="42">
        <v>0</v>
      </c>
      <c r="J102" s="4">
        <f t="shared" si="10"/>
        <v>132740.57622921493</v>
      </c>
      <c r="K102" s="39">
        <f t="shared" si="11"/>
        <v>0.11506282513856714</v>
      </c>
      <c r="L102" s="5"/>
      <c r="M102" s="24" t="str">
        <f t="shared" si="12"/>
        <v/>
      </c>
    </row>
    <row r="103" spans="1:13" x14ac:dyDescent="0.25">
      <c r="A103" s="5"/>
      <c r="B103" s="5"/>
      <c r="C103" s="31">
        <f t="shared" si="13"/>
        <v>48639</v>
      </c>
      <c r="D103" s="83"/>
      <c r="E103" s="3">
        <v>87</v>
      </c>
      <c r="F103" s="4">
        <f t="shared" si="7"/>
        <v>851.68350202050431</v>
      </c>
      <c r="G103" s="4">
        <f t="shared" si="8"/>
        <v>608.39430771723505</v>
      </c>
      <c r="H103" s="4">
        <f t="shared" si="9"/>
        <v>243.28919430326926</v>
      </c>
      <c r="I103" s="42">
        <v>0</v>
      </c>
      <c r="J103" s="4">
        <f t="shared" si="10"/>
        <v>132497.28703491166</v>
      </c>
      <c r="K103" s="39">
        <f t="shared" si="11"/>
        <v>0.11668475310058901</v>
      </c>
      <c r="L103" s="5"/>
      <c r="M103" s="24" t="str">
        <f t="shared" si="12"/>
        <v/>
      </c>
    </row>
    <row r="104" spans="1:13" x14ac:dyDescent="0.25">
      <c r="A104" s="5"/>
      <c r="B104" s="5"/>
      <c r="C104" s="31">
        <f t="shared" si="13"/>
        <v>48670</v>
      </c>
      <c r="D104" s="83"/>
      <c r="E104" s="3">
        <v>88</v>
      </c>
      <c r="F104" s="4">
        <f t="shared" si="7"/>
        <v>851.68350202050431</v>
      </c>
      <c r="G104" s="4">
        <f t="shared" si="8"/>
        <v>607.27923224334506</v>
      </c>
      <c r="H104" s="4">
        <f t="shared" si="9"/>
        <v>244.40426977715924</v>
      </c>
      <c r="I104" s="42">
        <v>0</v>
      </c>
      <c r="J104" s="4">
        <f t="shared" si="10"/>
        <v>132252.88276513451</v>
      </c>
      <c r="K104" s="39">
        <f t="shared" si="11"/>
        <v>0.11831411489910326</v>
      </c>
      <c r="L104" s="5"/>
      <c r="M104" s="24" t="str">
        <f t="shared" si="12"/>
        <v/>
      </c>
    </row>
    <row r="105" spans="1:13" x14ac:dyDescent="0.25">
      <c r="A105" s="5"/>
      <c r="B105" s="5"/>
      <c r="C105" s="31">
        <f t="shared" si="13"/>
        <v>48700</v>
      </c>
      <c r="D105" s="83"/>
      <c r="E105" s="3">
        <v>89</v>
      </c>
      <c r="F105" s="4">
        <f t="shared" si="7"/>
        <v>851.68350202050431</v>
      </c>
      <c r="G105" s="4">
        <f t="shared" si="8"/>
        <v>606.15904600686645</v>
      </c>
      <c r="H105" s="4">
        <f t="shared" si="9"/>
        <v>245.52445601363786</v>
      </c>
      <c r="I105" s="42">
        <v>0</v>
      </c>
      <c r="J105" s="4">
        <f t="shared" si="10"/>
        <v>132007.35830912087</v>
      </c>
      <c r="K105" s="39">
        <f t="shared" si="11"/>
        <v>0.11995094460586087</v>
      </c>
      <c r="L105" s="5"/>
      <c r="M105" s="24" t="str">
        <f t="shared" si="12"/>
        <v/>
      </c>
    </row>
    <row r="106" spans="1:13" x14ac:dyDescent="0.25">
      <c r="A106" s="5"/>
      <c r="B106" s="5"/>
      <c r="C106" s="31">
        <f t="shared" si="13"/>
        <v>48731</v>
      </c>
      <c r="D106" s="83"/>
      <c r="E106" s="3">
        <v>90</v>
      </c>
      <c r="F106" s="4">
        <f t="shared" si="7"/>
        <v>851.68350202050431</v>
      </c>
      <c r="G106" s="4">
        <f t="shared" si="8"/>
        <v>605.03372558347064</v>
      </c>
      <c r="H106" s="4">
        <f t="shared" si="9"/>
        <v>246.64977643703367</v>
      </c>
      <c r="I106" s="42">
        <v>0</v>
      </c>
      <c r="J106" s="4">
        <f t="shared" si="10"/>
        <v>131760.70853268384</v>
      </c>
      <c r="K106" s="39">
        <f t="shared" si="11"/>
        <v>0.12159527644877444</v>
      </c>
      <c r="L106" s="5"/>
      <c r="M106" s="24" t="str">
        <f t="shared" si="12"/>
        <v/>
      </c>
    </row>
    <row r="107" spans="1:13" x14ac:dyDescent="0.25">
      <c r="A107" s="5"/>
      <c r="B107" s="5"/>
      <c r="C107" s="31">
        <f t="shared" si="13"/>
        <v>48761</v>
      </c>
      <c r="D107" s="83"/>
      <c r="E107" s="3">
        <v>91</v>
      </c>
      <c r="F107" s="4">
        <f t="shared" si="7"/>
        <v>851.68350202050431</v>
      </c>
      <c r="G107" s="4">
        <f t="shared" si="8"/>
        <v>603.90324744146767</v>
      </c>
      <c r="H107" s="4">
        <f t="shared" si="9"/>
        <v>247.78025457903664</v>
      </c>
      <c r="I107" s="42">
        <v>0</v>
      </c>
      <c r="J107" s="4">
        <f t="shared" si="10"/>
        <v>131512.92827810481</v>
      </c>
      <c r="K107" s="39">
        <f t="shared" si="11"/>
        <v>0.12324714481263466</v>
      </c>
      <c r="L107" s="5"/>
      <c r="M107" s="24" t="str">
        <f t="shared" si="12"/>
        <v/>
      </c>
    </row>
    <row r="108" spans="1:13" x14ac:dyDescent="0.25">
      <c r="A108" s="5"/>
      <c r="B108" s="5"/>
      <c r="C108" s="31">
        <f t="shared" si="13"/>
        <v>48792</v>
      </c>
      <c r="D108" s="83"/>
      <c r="E108" s="3">
        <v>92</v>
      </c>
      <c r="F108" s="4">
        <f t="shared" si="7"/>
        <v>851.68350202050431</v>
      </c>
      <c r="G108" s="4">
        <f t="shared" si="8"/>
        <v>602.76758794131376</v>
      </c>
      <c r="H108" s="4">
        <f t="shared" si="9"/>
        <v>248.91591407919054</v>
      </c>
      <c r="I108" s="42">
        <v>0</v>
      </c>
      <c r="J108" s="4">
        <f t="shared" si="10"/>
        <v>131264.01236402561</v>
      </c>
      <c r="K108" s="39">
        <f t="shared" si="11"/>
        <v>0.12490658423982925</v>
      </c>
      <c r="L108" s="5"/>
      <c r="M108" s="24" t="str">
        <f t="shared" si="12"/>
        <v/>
      </c>
    </row>
    <row r="109" spans="1:13" x14ac:dyDescent="0.25">
      <c r="A109" s="5"/>
      <c r="B109" s="5"/>
      <c r="C109" s="31">
        <f t="shared" si="13"/>
        <v>48823</v>
      </c>
      <c r="D109" s="83"/>
      <c r="E109" s="3">
        <v>93</v>
      </c>
      <c r="F109" s="4">
        <f t="shared" si="7"/>
        <v>851.68350202050431</v>
      </c>
      <c r="G109" s="4">
        <f t="shared" si="8"/>
        <v>601.62672333511739</v>
      </c>
      <c r="H109" s="4">
        <f t="shared" si="9"/>
        <v>250.05677868538692</v>
      </c>
      <c r="I109" s="42">
        <v>0</v>
      </c>
      <c r="J109" s="4">
        <f t="shared" si="10"/>
        <v>131013.95558534021</v>
      </c>
      <c r="K109" s="39">
        <f t="shared" si="11"/>
        <v>0.1265736294310652</v>
      </c>
      <c r="L109" s="5"/>
      <c r="M109" s="24" t="str">
        <f t="shared" si="12"/>
        <v/>
      </c>
    </row>
    <row r="110" spans="1:13" x14ac:dyDescent="0.25">
      <c r="A110" s="5"/>
      <c r="B110" s="5"/>
      <c r="C110" s="31">
        <f t="shared" si="13"/>
        <v>48853</v>
      </c>
      <c r="D110" s="83"/>
      <c r="E110" s="3">
        <v>94</v>
      </c>
      <c r="F110" s="4">
        <f t="shared" si="7"/>
        <v>851.68350202050431</v>
      </c>
      <c r="G110" s="4">
        <f t="shared" si="8"/>
        <v>600.48062976614267</v>
      </c>
      <c r="H110" s="4">
        <f t="shared" si="9"/>
        <v>251.20287225436164</v>
      </c>
      <c r="I110" s="42">
        <v>0</v>
      </c>
      <c r="J110" s="4">
        <f t="shared" si="10"/>
        <v>130762.75271308585</v>
      </c>
      <c r="K110" s="39">
        <f t="shared" si="11"/>
        <v>0.12824831524609437</v>
      </c>
      <c r="L110" s="5"/>
      <c r="M110" s="24" t="str">
        <f t="shared" si="12"/>
        <v/>
      </c>
    </row>
    <row r="111" spans="1:13" x14ac:dyDescent="0.25">
      <c r="A111" s="5"/>
      <c r="B111" s="5"/>
      <c r="C111" s="31">
        <f t="shared" si="13"/>
        <v>48884</v>
      </c>
      <c r="D111" s="83"/>
      <c r="E111" s="3">
        <v>95</v>
      </c>
      <c r="F111" s="4">
        <f t="shared" si="7"/>
        <v>851.68350202050431</v>
      </c>
      <c r="G111" s="4">
        <f t="shared" si="8"/>
        <v>599.32928326831018</v>
      </c>
      <c r="H111" s="4">
        <f t="shared" si="9"/>
        <v>252.35421875219413</v>
      </c>
      <c r="I111" s="42">
        <v>0</v>
      </c>
      <c r="J111" s="4">
        <f t="shared" si="10"/>
        <v>130510.39849433365</v>
      </c>
      <c r="K111" s="39">
        <f t="shared" si="11"/>
        <v>0.12993067670444225</v>
      </c>
      <c r="L111" s="5"/>
      <c r="M111" s="24" t="str">
        <f t="shared" si="12"/>
        <v/>
      </c>
    </row>
    <row r="112" spans="1:13" x14ac:dyDescent="0.25">
      <c r="A112" s="5"/>
      <c r="B112" s="5"/>
      <c r="C112" s="31">
        <f t="shared" si="13"/>
        <v>48914</v>
      </c>
      <c r="D112" s="83"/>
      <c r="E112" s="3">
        <v>96</v>
      </c>
      <c r="F112" s="4">
        <f t="shared" si="7"/>
        <v>851.68350202050431</v>
      </c>
      <c r="G112" s="4">
        <f t="shared" si="8"/>
        <v>598.17265976569593</v>
      </c>
      <c r="H112" s="4">
        <f t="shared" si="9"/>
        <v>253.51084225480838</v>
      </c>
      <c r="I112" s="42">
        <v>0</v>
      </c>
      <c r="J112" s="4">
        <f t="shared" si="10"/>
        <v>130256.88765207885</v>
      </c>
      <c r="K112" s="39">
        <f t="shared" si="11"/>
        <v>0.13162074898614107</v>
      </c>
      <c r="L112" s="5"/>
      <c r="M112" s="24" t="str">
        <f t="shared" si="12"/>
        <v/>
      </c>
    </row>
    <row r="113" spans="1:13" x14ac:dyDescent="0.25">
      <c r="A113" s="5"/>
      <c r="B113" s="5"/>
      <c r="C113" s="31">
        <f t="shared" si="13"/>
        <v>48945</v>
      </c>
      <c r="D113" s="81" t="s">
        <v>24</v>
      </c>
      <c r="E113" s="1">
        <v>97</v>
      </c>
      <c r="F113" s="2">
        <f t="shared" si="7"/>
        <v>851.68350202050431</v>
      </c>
      <c r="G113" s="2">
        <f t="shared" si="8"/>
        <v>597.01073507202807</v>
      </c>
      <c r="H113" s="2">
        <f t="shared" si="9"/>
        <v>254.67276694847624</v>
      </c>
      <c r="I113" s="42">
        <v>0</v>
      </c>
      <c r="J113" s="2">
        <f t="shared" si="10"/>
        <v>130002.21488513036</v>
      </c>
      <c r="K113" s="39">
        <f t="shared" si="11"/>
        <v>0.13331856743246429</v>
      </c>
      <c r="L113" s="5"/>
      <c r="M113" s="24" t="str">
        <f t="shared" si="12"/>
        <v/>
      </c>
    </row>
    <row r="114" spans="1:13" x14ac:dyDescent="0.25">
      <c r="A114" s="5"/>
      <c r="B114" s="5"/>
      <c r="C114" s="31">
        <f t="shared" si="13"/>
        <v>48976</v>
      </c>
      <c r="D114" s="81"/>
      <c r="E114" s="1">
        <v>98</v>
      </c>
      <c r="F114" s="2">
        <f t="shared" si="7"/>
        <v>851.68350202050431</v>
      </c>
      <c r="G114" s="2">
        <f t="shared" si="8"/>
        <v>595.84348489018089</v>
      </c>
      <c r="H114" s="2">
        <f t="shared" si="9"/>
        <v>255.84001713032342</v>
      </c>
      <c r="I114" s="42">
        <v>0</v>
      </c>
      <c r="J114" s="2">
        <f t="shared" si="10"/>
        <v>129746.37486800004</v>
      </c>
      <c r="K114" s="39">
        <f t="shared" si="11"/>
        <v>0.13502416754666635</v>
      </c>
      <c r="L114" s="5"/>
      <c r="M114" s="24" t="str">
        <f t="shared" si="12"/>
        <v/>
      </c>
    </row>
    <row r="115" spans="1:13" x14ac:dyDescent="0.25">
      <c r="A115" s="5"/>
      <c r="B115" s="5"/>
      <c r="C115" s="31">
        <f t="shared" si="13"/>
        <v>49004</v>
      </c>
      <c r="D115" s="81"/>
      <c r="E115" s="1">
        <v>99</v>
      </c>
      <c r="F115" s="2">
        <f t="shared" si="7"/>
        <v>851.68350202050431</v>
      </c>
      <c r="G115" s="2">
        <f t="shared" si="8"/>
        <v>594.67088481166684</v>
      </c>
      <c r="H115" s="2">
        <f t="shared" si="9"/>
        <v>257.01261720883747</v>
      </c>
      <c r="I115" s="42">
        <v>0</v>
      </c>
      <c r="J115" s="2">
        <f t="shared" si="10"/>
        <v>129489.36225079121</v>
      </c>
      <c r="K115" s="39">
        <f t="shared" si="11"/>
        <v>0.13673758499472533</v>
      </c>
      <c r="L115" s="5"/>
      <c r="M115" s="24" t="str">
        <f t="shared" si="12"/>
        <v/>
      </c>
    </row>
    <row r="116" spans="1:13" x14ac:dyDescent="0.25">
      <c r="A116" s="5"/>
      <c r="B116" s="5"/>
      <c r="C116" s="31">
        <f t="shared" si="13"/>
        <v>49035</v>
      </c>
      <c r="D116" s="81"/>
      <c r="E116" s="1">
        <v>100</v>
      </c>
      <c r="F116" s="2">
        <f t="shared" si="7"/>
        <v>851.68350202050431</v>
      </c>
      <c r="G116" s="2">
        <f t="shared" si="8"/>
        <v>593.49291031612643</v>
      </c>
      <c r="H116" s="2">
        <f t="shared" si="9"/>
        <v>258.19059170437788</v>
      </c>
      <c r="I116" s="42">
        <v>0</v>
      </c>
      <c r="J116" s="2">
        <f t="shared" si="10"/>
        <v>129231.17165908683</v>
      </c>
      <c r="K116" s="39">
        <f t="shared" si="11"/>
        <v>0.13845885560608784</v>
      </c>
      <c r="L116" s="5"/>
      <c r="M116" s="24" t="str">
        <f t="shared" si="12"/>
        <v/>
      </c>
    </row>
    <row r="117" spans="1:13" x14ac:dyDescent="0.25">
      <c r="A117" s="5"/>
      <c r="B117" s="5"/>
      <c r="C117" s="31">
        <f t="shared" si="13"/>
        <v>49065</v>
      </c>
      <c r="D117" s="81"/>
      <c r="E117" s="1">
        <v>101</v>
      </c>
      <c r="F117" s="2">
        <f t="shared" si="7"/>
        <v>851.68350202050431</v>
      </c>
      <c r="G117" s="2">
        <f t="shared" si="8"/>
        <v>592.30953677081459</v>
      </c>
      <c r="H117" s="2">
        <f t="shared" si="9"/>
        <v>259.37396524968972</v>
      </c>
      <c r="I117" s="42">
        <v>0</v>
      </c>
      <c r="J117" s="2">
        <f t="shared" si="10"/>
        <v>128971.79769383714</v>
      </c>
      <c r="K117" s="39">
        <f t="shared" si="11"/>
        <v>0.14018801537441905</v>
      </c>
      <c r="L117" s="5"/>
      <c r="M117" s="24" t="str">
        <f t="shared" si="12"/>
        <v/>
      </c>
    </row>
    <row r="118" spans="1:13" x14ac:dyDescent="0.25">
      <c r="A118" s="5"/>
      <c r="B118" s="5"/>
      <c r="C118" s="31">
        <f t="shared" si="13"/>
        <v>49096</v>
      </c>
      <c r="D118" s="81"/>
      <c r="E118" s="1">
        <v>102</v>
      </c>
      <c r="F118" s="2">
        <f t="shared" si="7"/>
        <v>851.68350202050431</v>
      </c>
      <c r="G118" s="2">
        <f t="shared" si="8"/>
        <v>591.12073943008693</v>
      </c>
      <c r="H118" s="2">
        <f t="shared" si="9"/>
        <v>260.56276259041738</v>
      </c>
      <c r="I118" s="42">
        <v>0</v>
      </c>
      <c r="J118" s="2">
        <f t="shared" si="10"/>
        <v>128711.23493124673</v>
      </c>
      <c r="K118" s="39">
        <f t="shared" si="11"/>
        <v>0.14192510045835516</v>
      </c>
      <c r="L118" s="5"/>
      <c r="M118" s="24" t="str">
        <f t="shared" si="12"/>
        <v/>
      </c>
    </row>
    <row r="119" spans="1:13" x14ac:dyDescent="0.25">
      <c r="A119" s="5"/>
      <c r="B119" s="5"/>
      <c r="C119" s="31">
        <f t="shared" si="13"/>
        <v>49126</v>
      </c>
      <c r="D119" s="81"/>
      <c r="E119" s="1">
        <v>103</v>
      </c>
      <c r="F119" s="2">
        <f t="shared" si="7"/>
        <v>851.68350202050431</v>
      </c>
      <c r="G119" s="2">
        <f t="shared" si="8"/>
        <v>589.92649343488085</v>
      </c>
      <c r="H119" s="2">
        <f t="shared" si="9"/>
        <v>261.75700858562345</v>
      </c>
      <c r="I119" s="42">
        <v>0</v>
      </c>
      <c r="J119" s="2">
        <f t="shared" si="10"/>
        <v>128449.4779226611</v>
      </c>
      <c r="K119" s="39">
        <f t="shared" si="11"/>
        <v>0.14367014718225934</v>
      </c>
      <c r="L119" s="5"/>
      <c r="M119" s="24" t="str">
        <f t="shared" si="12"/>
        <v/>
      </c>
    </row>
    <row r="120" spans="1:13" x14ac:dyDescent="0.25">
      <c r="A120" s="5"/>
      <c r="B120" s="5"/>
      <c r="C120" s="31">
        <f t="shared" si="13"/>
        <v>49157</v>
      </c>
      <c r="D120" s="81"/>
      <c r="E120" s="1">
        <v>104</v>
      </c>
      <c r="F120" s="2">
        <f t="shared" si="7"/>
        <v>851.68350202050431</v>
      </c>
      <c r="G120" s="2">
        <f t="shared" si="8"/>
        <v>588.72677381219671</v>
      </c>
      <c r="H120" s="2">
        <f t="shared" si="9"/>
        <v>262.9567282083076</v>
      </c>
      <c r="I120" s="42">
        <v>0</v>
      </c>
      <c r="J120" s="2">
        <f t="shared" si="10"/>
        <v>128186.5211944528</v>
      </c>
      <c r="K120" s="39">
        <f t="shared" si="11"/>
        <v>0.1454231920369814</v>
      </c>
      <c r="L120" s="5"/>
      <c r="M120" s="24" t="str">
        <f t="shared" si="12"/>
        <v/>
      </c>
    </row>
    <row r="121" spans="1:13" x14ac:dyDescent="0.25">
      <c r="A121" s="5"/>
      <c r="B121" s="5"/>
      <c r="C121" s="31">
        <f t="shared" si="13"/>
        <v>49188</v>
      </c>
      <c r="D121" s="81"/>
      <c r="E121" s="1">
        <v>105</v>
      </c>
      <c r="F121" s="2">
        <f t="shared" si="7"/>
        <v>851.68350202050431</v>
      </c>
      <c r="G121" s="2">
        <f t="shared" si="8"/>
        <v>587.52155547457528</v>
      </c>
      <c r="H121" s="2">
        <f t="shared" si="9"/>
        <v>264.16194654592903</v>
      </c>
      <c r="I121" s="42">
        <v>0</v>
      </c>
      <c r="J121" s="2">
        <f t="shared" si="10"/>
        <v>127922.35924790688</v>
      </c>
      <c r="K121" s="39">
        <f t="shared" si="11"/>
        <v>0.14718427168062087</v>
      </c>
      <c r="L121" s="5"/>
      <c r="M121" s="24" t="str">
        <f t="shared" si="12"/>
        <v/>
      </c>
    </row>
    <row r="122" spans="1:13" x14ac:dyDescent="0.25">
      <c r="A122" s="5"/>
      <c r="B122" s="5"/>
      <c r="C122" s="31">
        <f t="shared" si="13"/>
        <v>49218</v>
      </c>
      <c r="D122" s="81"/>
      <c r="E122" s="1">
        <v>106</v>
      </c>
      <c r="F122" s="2">
        <f t="shared" si="7"/>
        <v>851.68350202050431</v>
      </c>
      <c r="G122" s="2">
        <f t="shared" si="8"/>
        <v>586.31081321957322</v>
      </c>
      <c r="H122" s="2">
        <f t="shared" si="9"/>
        <v>265.37268880093109</v>
      </c>
      <c r="I122" s="42">
        <v>0</v>
      </c>
      <c r="J122" s="2">
        <f t="shared" si="10"/>
        <v>127656.98655910595</v>
      </c>
      <c r="K122" s="39">
        <f t="shared" si="11"/>
        <v>0.1489534229392937</v>
      </c>
      <c r="L122" s="5"/>
      <c r="M122" s="24" t="str">
        <f t="shared" si="12"/>
        <v/>
      </c>
    </row>
    <row r="123" spans="1:13" x14ac:dyDescent="0.25">
      <c r="A123" s="5"/>
      <c r="B123" s="5"/>
      <c r="C123" s="31">
        <f t="shared" si="13"/>
        <v>49249</v>
      </c>
      <c r="D123" s="81"/>
      <c r="E123" s="1">
        <v>107</v>
      </c>
      <c r="F123" s="2">
        <f t="shared" si="7"/>
        <v>851.68350202050431</v>
      </c>
      <c r="G123" s="2">
        <f t="shared" si="8"/>
        <v>585.09452172923557</v>
      </c>
      <c r="H123" s="2">
        <f t="shared" si="9"/>
        <v>266.58898029126874</v>
      </c>
      <c r="I123" s="42">
        <v>0</v>
      </c>
      <c r="J123" s="2">
        <f t="shared" si="10"/>
        <v>127390.39757881468</v>
      </c>
      <c r="K123" s="39">
        <f t="shared" si="11"/>
        <v>0.15073068280790214</v>
      </c>
      <c r="L123" s="5"/>
      <c r="M123" s="24" t="str">
        <f t="shared" si="12"/>
        <v/>
      </c>
    </row>
    <row r="124" spans="1:13" x14ac:dyDescent="0.25">
      <c r="A124" s="5"/>
      <c r="B124" s="5"/>
      <c r="C124" s="31">
        <f t="shared" si="13"/>
        <v>49279</v>
      </c>
      <c r="D124" s="81"/>
      <c r="E124" s="1">
        <v>108</v>
      </c>
      <c r="F124" s="2">
        <f t="shared" si="7"/>
        <v>851.68350202050431</v>
      </c>
      <c r="G124" s="2">
        <f t="shared" si="8"/>
        <v>583.87265556956731</v>
      </c>
      <c r="H124" s="2">
        <f t="shared" si="9"/>
        <v>267.81084645093699</v>
      </c>
      <c r="I124" s="42">
        <v>0</v>
      </c>
      <c r="J124" s="2">
        <f t="shared" si="10"/>
        <v>127122.58673236374</v>
      </c>
      <c r="K124" s="39">
        <f t="shared" si="11"/>
        <v>0.15251608845090847</v>
      </c>
      <c r="L124" s="5"/>
      <c r="M124" s="24" t="str">
        <f t="shared" si="12"/>
        <v/>
      </c>
    </row>
    <row r="125" spans="1:13" x14ac:dyDescent="0.25">
      <c r="A125" s="5"/>
      <c r="B125" s="5"/>
      <c r="C125" s="31">
        <f t="shared" si="13"/>
        <v>49310</v>
      </c>
      <c r="D125" s="83" t="s">
        <v>25</v>
      </c>
      <c r="E125" s="3">
        <v>109</v>
      </c>
      <c r="F125" s="4">
        <f t="shared" si="7"/>
        <v>851.68350202050431</v>
      </c>
      <c r="G125" s="4">
        <f t="shared" si="8"/>
        <v>582.64518919000045</v>
      </c>
      <c r="H125" s="4">
        <f t="shared" si="9"/>
        <v>269.03831283050386</v>
      </c>
      <c r="I125" s="42">
        <v>0</v>
      </c>
      <c r="J125" s="4">
        <f t="shared" si="10"/>
        <v>126853.54841953324</v>
      </c>
      <c r="K125" s="39">
        <f t="shared" si="11"/>
        <v>0.15430967720311173</v>
      </c>
      <c r="L125" s="5"/>
      <c r="M125" s="24" t="str">
        <f t="shared" si="12"/>
        <v/>
      </c>
    </row>
    <row r="126" spans="1:13" x14ac:dyDescent="0.25">
      <c r="A126" s="5"/>
      <c r="B126" s="5"/>
      <c r="C126" s="31">
        <f t="shared" si="13"/>
        <v>49341</v>
      </c>
      <c r="D126" s="83"/>
      <c r="E126" s="3">
        <v>110</v>
      </c>
      <c r="F126" s="4">
        <f t="shared" si="7"/>
        <v>851.68350202050431</v>
      </c>
      <c r="G126" s="4">
        <f t="shared" si="8"/>
        <v>581.41209692286066</v>
      </c>
      <c r="H126" s="4">
        <f t="shared" si="9"/>
        <v>270.27140509764365</v>
      </c>
      <c r="I126" s="42">
        <v>0</v>
      </c>
      <c r="J126" s="4">
        <f t="shared" si="10"/>
        <v>126583.27701443559</v>
      </c>
      <c r="K126" s="39">
        <f t="shared" si="11"/>
        <v>0.15611148657042939</v>
      </c>
      <c r="L126" s="5"/>
      <c r="M126" s="24" t="str">
        <f t="shared" si="12"/>
        <v/>
      </c>
    </row>
    <row r="127" spans="1:13" x14ac:dyDescent="0.25">
      <c r="A127" s="5"/>
      <c r="B127" s="5"/>
      <c r="C127" s="31">
        <f t="shared" si="13"/>
        <v>49369</v>
      </c>
      <c r="D127" s="83"/>
      <c r="E127" s="3">
        <v>111</v>
      </c>
      <c r="F127" s="4">
        <f t="shared" si="7"/>
        <v>851.68350202050431</v>
      </c>
      <c r="G127" s="4">
        <f t="shared" si="8"/>
        <v>580.17335298282978</v>
      </c>
      <c r="H127" s="4">
        <f t="shared" si="9"/>
        <v>271.51014903767452</v>
      </c>
      <c r="I127" s="42">
        <v>0</v>
      </c>
      <c r="J127" s="4">
        <f t="shared" si="10"/>
        <v>126311.76686539792</v>
      </c>
      <c r="K127" s="39">
        <f t="shared" si="11"/>
        <v>0.15792155423068055</v>
      </c>
      <c r="L127" s="5"/>
      <c r="M127" s="24" t="str">
        <f t="shared" si="12"/>
        <v/>
      </c>
    </row>
    <row r="128" spans="1:13" x14ac:dyDescent="0.25">
      <c r="A128" s="5"/>
      <c r="B128" s="5"/>
      <c r="C128" s="31">
        <f t="shared" si="13"/>
        <v>49400</v>
      </c>
      <c r="D128" s="83"/>
      <c r="E128" s="3">
        <v>112</v>
      </c>
      <c r="F128" s="4">
        <f t="shared" si="7"/>
        <v>851.68350202050431</v>
      </c>
      <c r="G128" s="4">
        <f t="shared" si="8"/>
        <v>578.92893146640711</v>
      </c>
      <c r="H128" s="4">
        <f t="shared" si="9"/>
        <v>272.7545705540972</v>
      </c>
      <c r="I128" s="42">
        <v>0</v>
      </c>
      <c r="J128" s="4">
        <f t="shared" si="10"/>
        <v>126039.01229484382</v>
      </c>
      <c r="K128" s="39">
        <f t="shared" si="11"/>
        <v>0.15973991803437448</v>
      </c>
      <c r="L128" s="5"/>
      <c r="M128" s="24" t="str">
        <f t="shared" si="12"/>
        <v/>
      </c>
    </row>
    <row r="129" spans="1:13" x14ac:dyDescent="0.25">
      <c r="A129" s="5"/>
      <c r="B129" s="5"/>
      <c r="C129" s="31">
        <f t="shared" si="13"/>
        <v>49430</v>
      </c>
      <c r="D129" s="83"/>
      <c r="E129" s="3">
        <v>113</v>
      </c>
      <c r="F129" s="4">
        <f t="shared" si="7"/>
        <v>851.68350202050431</v>
      </c>
      <c r="G129" s="4">
        <f t="shared" si="8"/>
        <v>577.67880635136748</v>
      </c>
      <c r="H129" s="4">
        <f t="shared" si="9"/>
        <v>274.00469566913682</v>
      </c>
      <c r="I129" s="42">
        <v>0</v>
      </c>
      <c r="J129" s="4">
        <f t="shared" si="10"/>
        <v>125765.00759917469</v>
      </c>
      <c r="K129" s="39">
        <f t="shared" si="11"/>
        <v>0.16156661600550215</v>
      </c>
      <c r="L129" s="5"/>
      <c r="M129" s="24" t="str">
        <f t="shared" si="12"/>
        <v/>
      </c>
    </row>
    <row r="130" spans="1:13" x14ac:dyDescent="0.25">
      <c r="A130" s="5"/>
      <c r="B130" s="5"/>
      <c r="C130" s="31">
        <f t="shared" si="13"/>
        <v>49461</v>
      </c>
      <c r="D130" s="83"/>
      <c r="E130" s="3">
        <v>114</v>
      </c>
      <c r="F130" s="4">
        <f t="shared" si="7"/>
        <v>851.68350202050431</v>
      </c>
      <c r="G130" s="4">
        <f t="shared" si="8"/>
        <v>576.42295149621737</v>
      </c>
      <c r="H130" s="4">
        <f t="shared" si="9"/>
        <v>275.26055052428694</v>
      </c>
      <c r="I130" s="42">
        <v>0</v>
      </c>
      <c r="J130" s="4">
        <f t="shared" si="10"/>
        <v>125489.7470486504</v>
      </c>
      <c r="K130" s="39">
        <f t="shared" si="11"/>
        <v>0.16340168634233065</v>
      </c>
      <c r="L130" s="5"/>
      <c r="M130" s="24" t="str">
        <f t="shared" si="12"/>
        <v/>
      </c>
    </row>
    <row r="131" spans="1:13" x14ac:dyDescent="0.25">
      <c r="A131" s="5"/>
      <c r="B131" s="5"/>
      <c r="C131" s="31">
        <f t="shared" si="13"/>
        <v>49491</v>
      </c>
      <c r="D131" s="83"/>
      <c r="E131" s="3">
        <v>115</v>
      </c>
      <c r="F131" s="4">
        <f t="shared" si="7"/>
        <v>851.68350202050431</v>
      </c>
      <c r="G131" s="4">
        <f t="shared" si="8"/>
        <v>575.16134063964773</v>
      </c>
      <c r="H131" s="4">
        <f t="shared" si="9"/>
        <v>276.52216138085657</v>
      </c>
      <c r="I131" s="42">
        <v>0</v>
      </c>
      <c r="J131" s="4">
        <f t="shared" si="10"/>
        <v>125213.22488726955</v>
      </c>
      <c r="K131" s="39">
        <f t="shared" si="11"/>
        <v>0.16524516741820305</v>
      </c>
      <c r="L131" s="5"/>
      <c r="M131" s="24" t="str">
        <f t="shared" si="12"/>
        <v/>
      </c>
    </row>
    <row r="132" spans="1:13" x14ac:dyDescent="0.25">
      <c r="A132" s="5"/>
      <c r="B132" s="5"/>
      <c r="C132" s="31">
        <f t="shared" si="13"/>
        <v>49522</v>
      </c>
      <c r="D132" s="83"/>
      <c r="E132" s="3">
        <v>116</v>
      </c>
      <c r="F132" s="4">
        <f t="shared" si="7"/>
        <v>851.68350202050431</v>
      </c>
      <c r="G132" s="4">
        <f t="shared" si="8"/>
        <v>573.89394739998545</v>
      </c>
      <c r="H132" s="4">
        <f t="shared" si="9"/>
        <v>277.78955462051886</v>
      </c>
      <c r="I132" s="42">
        <v>0</v>
      </c>
      <c r="J132" s="4">
        <f t="shared" si="10"/>
        <v>124935.43533264902</v>
      </c>
      <c r="K132" s="39">
        <f t="shared" si="11"/>
        <v>0.16709709778233983</v>
      </c>
      <c r="L132" s="5"/>
      <c r="M132" s="24" t="str">
        <f t="shared" si="12"/>
        <v/>
      </c>
    </row>
    <row r="133" spans="1:13" x14ac:dyDescent="0.25">
      <c r="A133" s="5"/>
      <c r="B133" s="5"/>
      <c r="C133" s="31">
        <f t="shared" si="13"/>
        <v>49553</v>
      </c>
      <c r="D133" s="83"/>
      <c r="E133" s="3">
        <v>117</v>
      </c>
      <c r="F133" s="4">
        <f t="shared" si="7"/>
        <v>851.68350202050431</v>
      </c>
      <c r="G133" s="4">
        <f t="shared" si="8"/>
        <v>572.62074527464131</v>
      </c>
      <c r="H133" s="4">
        <f t="shared" si="9"/>
        <v>279.062756745863</v>
      </c>
      <c r="I133" s="42">
        <v>0</v>
      </c>
      <c r="J133" s="4">
        <f t="shared" si="10"/>
        <v>124656.37257590317</v>
      </c>
      <c r="K133" s="39">
        <f t="shared" si="11"/>
        <v>0.16895751616064558</v>
      </c>
      <c r="L133" s="5"/>
      <c r="M133" s="24" t="str">
        <f t="shared" si="12"/>
        <v/>
      </c>
    </row>
    <row r="134" spans="1:13" x14ac:dyDescent="0.25">
      <c r="A134" s="5"/>
      <c r="B134" s="5"/>
      <c r="C134" s="31">
        <f t="shared" si="13"/>
        <v>49583</v>
      </c>
      <c r="D134" s="83"/>
      <c r="E134" s="3">
        <v>118</v>
      </c>
      <c r="F134" s="4">
        <f t="shared" si="7"/>
        <v>851.68350202050431</v>
      </c>
      <c r="G134" s="4">
        <f t="shared" si="8"/>
        <v>571.34170763955615</v>
      </c>
      <c r="H134" s="4">
        <f t="shared" si="9"/>
        <v>280.34179438094816</v>
      </c>
      <c r="I134" s="42">
        <v>0</v>
      </c>
      <c r="J134" s="4">
        <f t="shared" si="10"/>
        <v>124376.03078152222</v>
      </c>
      <c r="K134" s="39">
        <f t="shared" si="11"/>
        <v>0.17082646145651859</v>
      </c>
      <c r="L134" s="5"/>
      <c r="M134" s="24" t="str">
        <f t="shared" si="12"/>
        <v/>
      </c>
    </row>
    <row r="135" spans="1:13" x14ac:dyDescent="0.25">
      <c r="A135" s="5"/>
      <c r="B135" s="5"/>
      <c r="C135" s="31">
        <f t="shared" si="13"/>
        <v>49614</v>
      </c>
      <c r="D135" s="83"/>
      <c r="E135" s="3">
        <v>119</v>
      </c>
      <c r="F135" s="4">
        <f t="shared" si="7"/>
        <v>851.68350202050431</v>
      </c>
      <c r="G135" s="4">
        <f t="shared" si="8"/>
        <v>570.05680774864345</v>
      </c>
      <c r="H135" s="4">
        <f t="shared" si="9"/>
        <v>281.62669427186086</v>
      </c>
      <c r="I135" s="42">
        <v>0</v>
      </c>
      <c r="J135" s="4">
        <f t="shared" si="10"/>
        <v>124094.40408725035</v>
      </c>
      <c r="K135" s="39">
        <f t="shared" si="11"/>
        <v>0.17270397275166427</v>
      </c>
      <c r="L135" s="5"/>
      <c r="M135" s="24" t="str">
        <f t="shared" si="12"/>
        <v/>
      </c>
    </row>
    <row r="136" spans="1:13" x14ac:dyDescent="0.25">
      <c r="A136" s="5"/>
      <c r="B136" s="5"/>
      <c r="C136" s="31">
        <f t="shared" si="13"/>
        <v>49644</v>
      </c>
      <c r="D136" s="83"/>
      <c r="E136" s="3">
        <v>120</v>
      </c>
      <c r="F136" s="4">
        <f t="shared" si="7"/>
        <v>851.68350202050431</v>
      </c>
      <c r="G136" s="4">
        <f t="shared" si="8"/>
        <v>568.76601873323079</v>
      </c>
      <c r="H136" s="4">
        <f t="shared" si="9"/>
        <v>282.91748328727351</v>
      </c>
      <c r="I136" s="42">
        <v>0</v>
      </c>
      <c r="J136" s="4">
        <f t="shared" si="10"/>
        <v>123811.48660396309</v>
      </c>
      <c r="K136" s="39">
        <f t="shared" si="11"/>
        <v>0.17459008930691278</v>
      </c>
      <c r="L136" s="5"/>
      <c r="M136" s="24" t="str">
        <f t="shared" si="12"/>
        <v/>
      </c>
    </row>
    <row r="137" spans="1:13" x14ac:dyDescent="0.25">
      <c r="A137" s="5"/>
      <c r="B137" s="5"/>
      <c r="C137" s="31">
        <f t="shared" si="13"/>
        <v>49675</v>
      </c>
      <c r="D137" s="81" t="s">
        <v>26</v>
      </c>
      <c r="E137" s="1">
        <v>121</v>
      </c>
      <c r="F137" s="2">
        <f t="shared" si="7"/>
        <v>851.68350202050431</v>
      </c>
      <c r="G137" s="2">
        <f t="shared" si="8"/>
        <v>567.46931360149745</v>
      </c>
      <c r="H137" s="2">
        <f t="shared" si="9"/>
        <v>284.21418841900686</v>
      </c>
      <c r="I137" s="42">
        <v>0</v>
      </c>
      <c r="J137" s="2">
        <f t="shared" si="10"/>
        <v>123527.27241554408</v>
      </c>
      <c r="K137" s="39">
        <f t="shared" si="11"/>
        <v>0.17648485056303942</v>
      </c>
      <c r="L137" s="5"/>
      <c r="M137" s="24" t="str">
        <f t="shared" si="12"/>
        <v/>
      </c>
    </row>
    <row r="138" spans="1:13" x14ac:dyDescent="0.25">
      <c r="A138" s="5"/>
      <c r="B138" s="5"/>
      <c r="C138" s="31">
        <f t="shared" si="13"/>
        <v>49706</v>
      </c>
      <c r="D138" s="81"/>
      <c r="E138" s="1">
        <v>122</v>
      </c>
      <c r="F138" s="2">
        <f t="shared" si="7"/>
        <v>851.68350202050431</v>
      </c>
      <c r="G138" s="2">
        <f t="shared" si="8"/>
        <v>566.16666523791037</v>
      </c>
      <c r="H138" s="2">
        <f t="shared" si="9"/>
        <v>285.51683678259394</v>
      </c>
      <c r="I138" s="42">
        <v>0</v>
      </c>
      <c r="J138" s="2">
        <f t="shared" si="10"/>
        <v>123241.75557876148</v>
      </c>
      <c r="K138" s="39">
        <f t="shared" si="11"/>
        <v>0.17838829614159013</v>
      </c>
      <c r="L138" s="5"/>
      <c r="M138" s="24" t="str">
        <f t="shared" si="12"/>
        <v/>
      </c>
    </row>
    <row r="139" spans="1:13" x14ac:dyDescent="0.25">
      <c r="A139" s="5"/>
      <c r="B139" s="5"/>
      <c r="C139" s="31">
        <f t="shared" si="13"/>
        <v>49735</v>
      </c>
      <c r="D139" s="81"/>
      <c r="E139" s="1">
        <v>123</v>
      </c>
      <c r="F139" s="2">
        <f t="shared" si="7"/>
        <v>851.68350202050431</v>
      </c>
      <c r="G139" s="2">
        <f t="shared" si="8"/>
        <v>564.85804640265678</v>
      </c>
      <c r="H139" s="2">
        <f t="shared" si="9"/>
        <v>286.82545561784752</v>
      </c>
      <c r="I139" s="42">
        <v>0</v>
      </c>
      <c r="J139" s="2">
        <f t="shared" si="10"/>
        <v>122954.93012314364</v>
      </c>
      <c r="K139" s="39">
        <f t="shared" si="11"/>
        <v>0.18030046584570902</v>
      </c>
      <c r="L139" s="5"/>
      <c r="M139" s="24" t="str">
        <f t="shared" si="12"/>
        <v/>
      </c>
    </row>
    <row r="140" spans="1:13" x14ac:dyDescent="0.25">
      <c r="A140" s="5"/>
      <c r="B140" s="5"/>
      <c r="C140" s="31">
        <f t="shared" si="13"/>
        <v>49766</v>
      </c>
      <c r="D140" s="81"/>
      <c r="E140" s="1">
        <v>124</v>
      </c>
      <c r="F140" s="2">
        <f t="shared" si="7"/>
        <v>851.68350202050431</v>
      </c>
      <c r="G140" s="2">
        <f t="shared" si="8"/>
        <v>563.54342973107498</v>
      </c>
      <c r="H140" s="2">
        <f t="shared" si="9"/>
        <v>288.14007228942933</v>
      </c>
      <c r="I140" s="42">
        <v>0</v>
      </c>
      <c r="J140" s="2">
        <f t="shared" si="10"/>
        <v>122666.79005085421</v>
      </c>
      <c r="K140" s="39">
        <f t="shared" si="11"/>
        <v>0.18222139966097195</v>
      </c>
      <c r="L140" s="5"/>
      <c r="M140" s="24" t="str">
        <f t="shared" si="12"/>
        <v/>
      </c>
    </row>
    <row r="141" spans="1:13" x14ac:dyDescent="0.25">
      <c r="A141" s="5"/>
      <c r="B141" s="5"/>
      <c r="C141" s="31">
        <f t="shared" si="13"/>
        <v>49796</v>
      </c>
      <c r="D141" s="81"/>
      <c r="E141" s="1">
        <v>125</v>
      </c>
      <c r="F141" s="2">
        <f t="shared" si="7"/>
        <v>851.68350202050431</v>
      </c>
      <c r="G141" s="2">
        <f t="shared" si="8"/>
        <v>562.22278773308176</v>
      </c>
      <c r="H141" s="2">
        <f t="shared" si="9"/>
        <v>289.46071428742255</v>
      </c>
      <c r="I141" s="42">
        <v>0</v>
      </c>
      <c r="J141" s="2">
        <f t="shared" si="10"/>
        <v>122377.32933656679</v>
      </c>
      <c r="K141" s="39">
        <f t="shared" si="11"/>
        <v>0.18415113775622138</v>
      </c>
      <c r="L141" s="5"/>
      <c r="M141" s="24" t="str">
        <f t="shared" si="12"/>
        <v/>
      </c>
    </row>
    <row r="142" spans="1:13" x14ac:dyDescent="0.25">
      <c r="A142" s="5"/>
      <c r="B142" s="5"/>
      <c r="C142" s="31">
        <f t="shared" si="13"/>
        <v>49827</v>
      </c>
      <c r="D142" s="81"/>
      <c r="E142" s="1">
        <v>126</v>
      </c>
      <c r="F142" s="2">
        <f t="shared" si="7"/>
        <v>851.68350202050431</v>
      </c>
      <c r="G142" s="2">
        <f t="shared" si="8"/>
        <v>560.89609279259776</v>
      </c>
      <c r="H142" s="2">
        <f t="shared" si="9"/>
        <v>290.78740922790655</v>
      </c>
      <c r="I142" s="42">
        <v>0</v>
      </c>
      <c r="J142" s="2">
        <f t="shared" si="10"/>
        <v>122086.54192733888</v>
      </c>
      <c r="K142" s="39">
        <f t="shared" si="11"/>
        <v>0.18608972048440742</v>
      </c>
      <c r="L142" s="5"/>
      <c r="M142" s="24" t="str">
        <f t="shared" si="12"/>
        <v/>
      </c>
    </row>
    <row r="143" spans="1:13" x14ac:dyDescent="0.25">
      <c r="A143" s="5"/>
      <c r="B143" s="5"/>
      <c r="C143" s="31">
        <f t="shared" si="13"/>
        <v>49857</v>
      </c>
      <c r="D143" s="81"/>
      <c r="E143" s="1">
        <v>127</v>
      </c>
      <c r="F143" s="2">
        <f t="shared" si="7"/>
        <v>851.68350202050431</v>
      </c>
      <c r="G143" s="2">
        <f t="shared" si="8"/>
        <v>559.56331716696991</v>
      </c>
      <c r="H143" s="2">
        <f t="shared" si="9"/>
        <v>292.1201848535344</v>
      </c>
      <c r="I143" s="42">
        <v>0</v>
      </c>
      <c r="J143" s="2">
        <f t="shared" si="10"/>
        <v>121794.42174248536</v>
      </c>
      <c r="K143" s="39">
        <f t="shared" si="11"/>
        <v>0.18803718838343098</v>
      </c>
      <c r="L143" s="5"/>
      <c r="M143" s="24" t="str">
        <f t="shared" si="12"/>
        <v/>
      </c>
    </row>
    <row r="144" spans="1:13" x14ac:dyDescent="0.25">
      <c r="A144" s="5"/>
      <c r="B144" s="5"/>
      <c r="C144" s="31">
        <f t="shared" si="13"/>
        <v>49888</v>
      </c>
      <c r="D144" s="81"/>
      <c r="E144" s="1">
        <v>128</v>
      </c>
      <c r="F144" s="2">
        <f t="shared" si="7"/>
        <v>851.68350202050431</v>
      </c>
      <c r="G144" s="2">
        <f t="shared" si="8"/>
        <v>558.22443298639121</v>
      </c>
      <c r="H144" s="2">
        <f t="shared" si="9"/>
        <v>293.4590690341131</v>
      </c>
      <c r="I144" s="42">
        <v>0</v>
      </c>
      <c r="J144" s="2">
        <f t="shared" si="10"/>
        <v>121500.96267345124</v>
      </c>
      <c r="K144" s="39">
        <f t="shared" si="11"/>
        <v>0.18999358217699169</v>
      </c>
      <c r="L144" s="5"/>
      <c r="M144" s="24" t="str">
        <f t="shared" si="12"/>
        <v/>
      </c>
    </row>
    <row r="145" spans="1:13" x14ac:dyDescent="0.25">
      <c r="A145" s="5"/>
      <c r="B145" s="5"/>
      <c r="C145" s="31">
        <f t="shared" si="13"/>
        <v>49919</v>
      </c>
      <c r="D145" s="81"/>
      <c r="E145" s="1">
        <v>129</v>
      </c>
      <c r="F145" s="2">
        <f t="shared" si="7"/>
        <v>851.68350202050431</v>
      </c>
      <c r="G145" s="2">
        <f t="shared" si="8"/>
        <v>556.87941225331815</v>
      </c>
      <c r="H145" s="2">
        <f t="shared" si="9"/>
        <v>294.80408976718616</v>
      </c>
      <c r="I145" s="42">
        <v>0</v>
      </c>
      <c r="J145" s="2">
        <f t="shared" si="10"/>
        <v>121206.15858368405</v>
      </c>
      <c r="K145" s="39">
        <f t="shared" si="11"/>
        <v>0.19195894277543968</v>
      </c>
      <c r="L145" s="5"/>
      <c r="M145" s="24" t="str">
        <f t="shared" si="12"/>
        <v/>
      </c>
    </row>
    <row r="146" spans="1:13" x14ac:dyDescent="0.25">
      <c r="A146" s="5"/>
      <c r="B146" s="5"/>
      <c r="C146" s="31">
        <f t="shared" si="13"/>
        <v>49949</v>
      </c>
      <c r="D146" s="81"/>
      <c r="E146" s="1">
        <v>130</v>
      </c>
      <c r="F146" s="2">
        <f t="shared" ref="F146:F209" si="14">IF(J145&lt;=0,0,F$12)</f>
        <v>851.68350202050431</v>
      </c>
      <c r="G146" s="2">
        <f t="shared" ref="G146:G209" si="15">J145*(J$8/12)</f>
        <v>555.52822684188527</v>
      </c>
      <c r="H146" s="2">
        <f t="shared" ref="H146:H209" si="16">(F146-G146)+I146</f>
        <v>296.15527517861904</v>
      </c>
      <c r="I146" s="42">
        <v>0</v>
      </c>
      <c r="J146" s="2">
        <f t="shared" ref="J146:J209" si="17">IF(J145-H146&lt;=0,0,J145-H146)</f>
        <v>120910.00330850543</v>
      </c>
      <c r="K146" s="39">
        <f t="shared" ref="K146:K209" si="18">(1-(J146/$J$6))</f>
        <v>0.19393331127663049</v>
      </c>
      <c r="L146" s="5"/>
      <c r="M146" s="24" t="str">
        <f t="shared" ref="M146:M209" si="19">IF(J146&lt;=0,E146, "")</f>
        <v/>
      </c>
    </row>
    <row r="147" spans="1:13" x14ac:dyDescent="0.25">
      <c r="A147" s="5"/>
      <c r="B147" s="5"/>
      <c r="C147" s="31">
        <f t="shared" ref="C147:C210" si="20">EDATE(C146,1)</f>
        <v>49980</v>
      </c>
      <c r="D147" s="81"/>
      <c r="E147" s="1">
        <v>131</v>
      </c>
      <c r="F147" s="2">
        <f t="shared" si="14"/>
        <v>851.68350202050431</v>
      </c>
      <c r="G147" s="2">
        <f t="shared" si="15"/>
        <v>554.17084849731657</v>
      </c>
      <c r="H147" s="2">
        <f t="shared" si="16"/>
        <v>297.51265352318774</v>
      </c>
      <c r="I147" s="42">
        <v>0</v>
      </c>
      <c r="J147" s="2">
        <f t="shared" si="17"/>
        <v>120612.49065498225</v>
      </c>
      <c r="K147" s="39">
        <f t="shared" si="18"/>
        <v>0.19591672896678503</v>
      </c>
      <c r="L147" s="5"/>
      <c r="M147" s="24" t="str">
        <f t="shared" si="19"/>
        <v/>
      </c>
    </row>
    <row r="148" spans="1:13" x14ac:dyDescent="0.25">
      <c r="A148" s="5"/>
      <c r="B148" s="5"/>
      <c r="C148" s="31">
        <f t="shared" si="20"/>
        <v>50010</v>
      </c>
      <c r="D148" s="81"/>
      <c r="E148" s="1">
        <v>132</v>
      </c>
      <c r="F148" s="2">
        <f t="shared" si="14"/>
        <v>851.68350202050431</v>
      </c>
      <c r="G148" s="2">
        <f t="shared" si="15"/>
        <v>552.80724883533526</v>
      </c>
      <c r="H148" s="2">
        <f t="shared" si="16"/>
        <v>298.87625318516905</v>
      </c>
      <c r="I148" s="42">
        <v>0</v>
      </c>
      <c r="J148" s="2">
        <f t="shared" si="17"/>
        <v>120313.61440179708</v>
      </c>
      <c r="K148" s="39">
        <f t="shared" si="18"/>
        <v>0.19790923732135279</v>
      </c>
      <c r="L148" s="5"/>
      <c r="M148" s="24" t="str">
        <f t="shared" si="19"/>
        <v/>
      </c>
    </row>
    <row r="149" spans="1:13" x14ac:dyDescent="0.25">
      <c r="A149" s="5"/>
      <c r="B149" s="5"/>
      <c r="C149" s="31">
        <f t="shared" si="20"/>
        <v>50041</v>
      </c>
      <c r="D149" s="83" t="s">
        <v>27</v>
      </c>
      <c r="E149" s="3">
        <v>133</v>
      </c>
      <c r="F149" s="4">
        <f t="shared" si="14"/>
        <v>851.68350202050431</v>
      </c>
      <c r="G149" s="4">
        <f t="shared" si="15"/>
        <v>551.43739934156997</v>
      </c>
      <c r="H149" s="4">
        <f t="shared" si="16"/>
        <v>300.24610267893434</v>
      </c>
      <c r="I149" s="42">
        <v>0</v>
      </c>
      <c r="J149" s="4">
        <f t="shared" si="17"/>
        <v>120013.36829911814</v>
      </c>
      <c r="K149" s="39">
        <f t="shared" si="18"/>
        <v>0.19991087800587903</v>
      </c>
      <c r="L149" s="5"/>
      <c r="M149" s="24" t="str">
        <f t="shared" si="19"/>
        <v/>
      </c>
    </row>
    <row r="150" spans="1:13" x14ac:dyDescent="0.25">
      <c r="A150" s="5"/>
      <c r="B150" s="5"/>
      <c r="C150" s="31">
        <f t="shared" si="20"/>
        <v>50072</v>
      </c>
      <c r="D150" s="83"/>
      <c r="E150" s="3">
        <v>134</v>
      </c>
      <c r="F150" s="4">
        <f t="shared" si="14"/>
        <v>851.68350202050431</v>
      </c>
      <c r="G150" s="4">
        <f t="shared" si="15"/>
        <v>550.06127137095814</v>
      </c>
      <c r="H150" s="4">
        <f t="shared" si="16"/>
        <v>301.62223064954617</v>
      </c>
      <c r="I150" s="42">
        <v>0</v>
      </c>
      <c r="J150" s="4">
        <f t="shared" si="17"/>
        <v>119711.74606846859</v>
      </c>
      <c r="K150" s="39">
        <f t="shared" si="18"/>
        <v>0.201921692876876</v>
      </c>
      <c r="L150" s="5"/>
      <c r="M150" s="24" t="str">
        <f t="shared" si="19"/>
        <v/>
      </c>
    </row>
    <row r="151" spans="1:13" x14ac:dyDescent="0.25">
      <c r="A151" s="5"/>
      <c r="B151" s="5"/>
      <c r="C151" s="31">
        <f t="shared" si="20"/>
        <v>50100</v>
      </c>
      <c r="D151" s="83"/>
      <c r="E151" s="3">
        <v>135</v>
      </c>
      <c r="F151" s="4">
        <f t="shared" si="14"/>
        <v>851.68350202050431</v>
      </c>
      <c r="G151" s="4">
        <f t="shared" si="15"/>
        <v>548.67883614714776</v>
      </c>
      <c r="H151" s="4">
        <f t="shared" si="16"/>
        <v>303.00466587335654</v>
      </c>
      <c r="I151" s="42">
        <v>0</v>
      </c>
      <c r="J151" s="4">
        <f t="shared" si="17"/>
        <v>119408.74140259523</v>
      </c>
      <c r="K151" s="39">
        <f t="shared" si="18"/>
        <v>0.2039417239826985</v>
      </c>
      <c r="L151" s="5"/>
      <c r="M151" s="24" t="str">
        <f t="shared" si="19"/>
        <v/>
      </c>
    </row>
    <row r="152" spans="1:13" x14ac:dyDescent="0.25">
      <c r="A152" s="5"/>
      <c r="B152" s="5"/>
      <c r="C152" s="31">
        <f t="shared" si="20"/>
        <v>50131</v>
      </c>
      <c r="D152" s="83"/>
      <c r="E152" s="3">
        <v>136</v>
      </c>
      <c r="F152" s="4">
        <f t="shared" si="14"/>
        <v>851.68350202050431</v>
      </c>
      <c r="G152" s="4">
        <f t="shared" si="15"/>
        <v>547.29006476189477</v>
      </c>
      <c r="H152" s="4">
        <f t="shared" si="16"/>
        <v>304.39343725860954</v>
      </c>
      <c r="I152" s="42">
        <v>0</v>
      </c>
      <c r="J152" s="4">
        <f t="shared" si="17"/>
        <v>119104.34796533662</v>
      </c>
      <c r="K152" s="39">
        <f t="shared" si="18"/>
        <v>0.20597101356442249</v>
      </c>
      <c r="L152" s="5"/>
      <c r="M152" s="24" t="str">
        <f t="shared" si="19"/>
        <v/>
      </c>
    </row>
    <row r="153" spans="1:13" x14ac:dyDescent="0.25">
      <c r="A153" s="5"/>
      <c r="B153" s="5"/>
      <c r="C153" s="31">
        <f t="shared" si="20"/>
        <v>50161</v>
      </c>
      <c r="D153" s="83"/>
      <c r="E153" s="3">
        <v>137</v>
      </c>
      <c r="F153" s="4">
        <f t="shared" si="14"/>
        <v>851.68350202050431</v>
      </c>
      <c r="G153" s="4">
        <f t="shared" si="15"/>
        <v>545.89492817445955</v>
      </c>
      <c r="H153" s="4">
        <f t="shared" si="16"/>
        <v>305.78857384604476</v>
      </c>
      <c r="I153" s="42">
        <v>0</v>
      </c>
      <c r="J153" s="4">
        <f t="shared" si="17"/>
        <v>118798.55939149058</v>
      </c>
      <c r="K153" s="39">
        <f t="shared" si="18"/>
        <v>0.20800960405672952</v>
      </c>
      <c r="L153" s="5"/>
      <c r="M153" s="24" t="str">
        <f t="shared" si="19"/>
        <v/>
      </c>
    </row>
    <row r="154" spans="1:13" x14ac:dyDescent="0.25">
      <c r="A154" s="5"/>
      <c r="B154" s="5"/>
      <c r="C154" s="31">
        <f t="shared" si="20"/>
        <v>50192</v>
      </c>
      <c r="D154" s="83"/>
      <c r="E154" s="3">
        <v>138</v>
      </c>
      <c r="F154" s="4">
        <f t="shared" si="14"/>
        <v>851.68350202050431</v>
      </c>
      <c r="G154" s="4">
        <f t="shared" si="15"/>
        <v>544.49339721099852</v>
      </c>
      <c r="H154" s="4">
        <f t="shared" si="16"/>
        <v>307.19010480950578</v>
      </c>
      <c r="I154" s="42">
        <v>0</v>
      </c>
      <c r="J154" s="4">
        <f t="shared" si="17"/>
        <v>118491.36928668107</v>
      </c>
      <c r="K154" s="39">
        <f t="shared" si="18"/>
        <v>0.21005753808879279</v>
      </c>
      <c r="L154" s="5"/>
      <c r="M154" s="24" t="str">
        <f t="shared" si="19"/>
        <v/>
      </c>
    </row>
    <row r="155" spans="1:13" x14ac:dyDescent="0.25">
      <c r="A155" s="5"/>
      <c r="B155" s="5"/>
      <c r="C155" s="31">
        <f t="shared" si="20"/>
        <v>50222</v>
      </c>
      <c r="D155" s="83"/>
      <c r="E155" s="3">
        <v>139</v>
      </c>
      <c r="F155" s="4">
        <f t="shared" si="14"/>
        <v>851.68350202050431</v>
      </c>
      <c r="G155" s="4">
        <f t="shared" si="15"/>
        <v>543.08544256395487</v>
      </c>
      <c r="H155" s="4">
        <f t="shared" si="16"/>
        <v>308.59805945654944</v>
      </c>
      <c r="I155" s="42">
        <v>0</v>
      </c>
      <c r="J155" s="4">
        <f t="shared" si="17"/>
        <v>118182.77122722453</v>
      </c>
      <c r="K155" s="39">
        <f t="shared" si="18"/>
        <v>0.21211485848516987</v>
      </c>
      <c r="L155" s="5"/>
      <c r="M155" s="24" t="str">
        <f t="shared" si="19"/>
        <v/>
      </c>
    </row>
    <row r="156" spans="1:13" x14ac:dyDescent="0.25">
      <c r="A156" s="5"/>
      <c r="B156" s="5"/>
      <c r="C156" s="31">
        <f t="shared" si="20"/>
        <v>50253</v>
      </c>
      <c r="D156" s="83"/>
      <c r="E156" s="3">
        <v>140</v>
      </c>
      <c r="F156" s="4">
        <f t="shared" si="14"/>
        <v>851.68350202050431</v>
      </c>
      <c r="G156" s="4">
        <f t="shared" si="15"/>
        <v>541.67103479144578</v>
      </c>
      <c r="H156" s="4">
        <f t="shared" si="16"/>
        <v>310.01246722905853</v>
      </c>
      <c r="I156" s="42">
        <v>0</v>
      </c>
      <c r="J156" s="4">
        <f t="shared" si="17"/>
        <v>117872.75875999547</v>
      </c>
      <c r="K156" s="39">
        <f t="shared" si="18"/>
        <v>0.21418160826669685</v>
      </c>
      <c r="L156" s="5"/>
      <c r="M156" s="24" t="str">
        <f t="shared" si="19"/>
        <v/>
      </c>
    </row>
    <row r="157" spans="1:13" x14ac:dyDescent="0.25">
      <c r="A157" s="5"/>
      <c r="B157" s="5"/>
      <c r="C157" s="31">
        <f t="shared" si="20"/>
        <v>50284</v>
      </c>
      <c r="D157" s="83"/>
      <c r="E157" s="3">
        <v>141</v>
      </c>
      <c r="F157" s="4">
        <f t="shared" si="14"/>
        <v>851.68350202050431</v>
      </c>
      <c r="G157" s="4">
        <f t="shared" si="15"/>
        <v>540.2501443166459</v>
      </c>
      <c r="H157" s="4">
        <f t="shared" si="16"/>
        <v>311.43335770385841</v>
      </c>
      <c r="I157" s="42">
        <v>0</v>
      </c>
      <c r="J157" s="4">
        <f t="shared" si="17"/>
        <v>117561.32540229161</v>
      </c>
      <c r="K157" s="39">
        <f t="shared" si="18"/>
        <v>0.21625783065138926</v>
      </c>
      <c r="L157" s="5"/>
      <c r="M157" s="24" t="str">
        <f t="shared" si="19"/>
        <v/>
      </c>
    </row>
    <row r="158" spans="1:13" x14ac:dyDescent="0.25">
      <c r="A158" s="5"/>
      <c r="B158" s="5"/>
      <c r="C158" s="31">
        <f t="shared" si="20"/>
        <v>50314</v>
      </c>
      <c r="D158" s="83"/>
      <c r="E158" s="3">
        <v>142</v>
      </c>
      <c r="F158" s="4">
        <f t="shared" si="14"/>
        <v>851.68350202050431</v>
      </c>
      <c r="G158" s="4">
        <f t="shared" si="15"/>
        <v>538.82274142716983</v>
      </c>
      <c r="H158" s="4">
        <f t="shared" si="16"/>
        <v>312.86076059333448</v>
      </c>
      <c r="I158" s="42">
        <v>0</v>
      </c>
      <c r="J158" s="4">
        <f t="shared" si="17"/>
        <v>117248.46464169827</v>
      </c>
      <c r="K158" s="39">
        <f t="shared" si="18"/>
        <v>0.2183435690553448</v>
      </c>
      <c r="L158" s="5"/>
      <c r="M158" s="24" t="str">
        <f t="shared" si="19"/>
        <v/>
      </c>
    </row>
    <row r="159" spans="1:13" x14ac:dyDescent="0.25">
      <c r="A159" s="5"/>
      <c r="B159" s="5"/>
      <c r="C159" s="31">
        <f t="shared" si="20"/>
        <v>50345</v>
      </c>
      <c r="D159" s="83"/>
      <c r="E159" s="3">
        <v>143</v>
      </c>
      <c r="F159" s="4">
        <f t="shared" si="14"/>
        <v>851.68350202050431</v>
      </c>
      <c r="G159" s="4">
        <f t="shared" si="15"/>
        <v>537.38879627445044</v>
      </c>
      <c r="H159" s="4">
        <f t="shared" si="16"/>
        <v>314.29470574605386</v>
      </c>
      <c r="I159" s="42">
        <v>0</v>
      </c>
      <c r="J159" s="4">
        <f t="shared" si="17"/>
        <v>116934.16993595222</v>
      </c>
      <c r="K159" s="39">
        <f t="shared" si="18"/>
        <v>0.2204388670936519</v>
      </c>
      <c r="L159" s="5"/>
      <c r="M159" s="24" t="str">
        <f t="shared" si="19"/>
        <v/>
      </c>
    </row>
    <row r="160" spans="1:13" x14ac:dyDescent="0.25">
      <c r="A160" s="5"/>
      <c r="B160" s="5"/>
      <c r="C160" s="31">
        <f t="shared" si="20"/>
        <v>50375</v>
      </c>
      <c r="D160" s="83"/>
      <c r="E160" s="3">
        <v>144</v>
      </c>
      <c r="F160" s="4">
        <f t="shared" si="14"/>
        <v>851.68350202050431</v>
      </c>
      <c r="G160" s="4">
        <f t="shared" si="15"/>
        <v>535.9482788731143</v>
      </c>
      <c r="H160" s="4">
        <f t="shared" si="16"/>
        <v>315.73522314739</v>
      </c>
      <c r="I160" s="42">
        <v>0</v>
      </c>
      <c r="J160" s="4">
        <f t="shared" si="17"/>
        <v>116618.43471280482</v>
      </c>
      <c r="K160" s="39">
        <f t="shared" si="18"/>
        <v>0.2225437685813012</v>
      </c>
      <c r="L160" s="5"/>
      <c r="M160" s="24" t="str">
        <f t="shared" si="19"/>
        <v/>
      </c>
    </row>
    <row r="161" spans="1:13" x14ac:dyDescent="0.25">
      <c r="A161" s="5"/>
      <c r="B161" s="5"/>
      <c r="C161" s="31">
        <f t="shared" si="20"/>
        <v>50406</v>
      </c>
      <c r="D161" s="81" t="s">
        <v>28</v>
      </c>
      <c r="E161" s="1">
        <v>145</v>
      </c>
      <c r="F161" s="2">
        <f t="shared" si="14"/>
        <v>851.68350202050431</v>
      </c>
      <c r="G161" s="2">
        <f t="shared" si="15"/>
        <v>534.50115910035549</v>
      </c>
      <c r="H161" s="2">
        <f t="shared" si="16"/>
        <v>317.18234292014881</v>
      </c>
      <c r="I161" s="42">
        <v>0</v>
      </c>
      <c r="J161" s="2">
        <f t="shared" si="17"/>
        <v>116301.25236988468</v>
      </c>
      <c r="K161" s="39">
        <f t="shared" si="18"/>
        <v>0.22465831753410215</v>
      </c>
      <c r="L161" s="5"/>
      <c r="M161" s="24" t="str">
        <f t="shared" si="19"/>
        <v/>
      </c>
    </row>
    <row r="162" spans="1:13" x14ac:dyDescent="0.25">
      <c r="A162" s="5"/>
      <c r="B162" s="5"/>
      <c r="C162" s="31">
        <f t="shared" si="20"/>
        <v>50437</v>
      </c>
      <c r="D162" s="81"/>
      <c r="E162" s="1">
        <v>146</v>
      </c>
      <c r="F162" s="2">
        <f t="shared" si="14"/>
        <v>851.68350202050431</v>
      </c>
      <c r="G162" s="2">
        <f t="shared" si="15"/>
        <v>533.04740669530474</v>
      </c>
      <c r="H162" s="2">
        <f t="shared" si="16"/>
        <v>318.63609532519956</v>
      </c>
      <c r="I162" s="42">
        <v>0</v>
      </c>
      <c r="J162" s="2">
        <f t="shared" si="17"/>
        <v>115982.61627455948</v>
      </c>
      <c r="K162" s="39">
        <f t="shared" si="18"/>
        <v>0.22678255816960347</v>
      </c>
      <c r="L162" s="5"/>
      <c r="M162" s="24" t="str">
        <f t="shared" si="19"/>
        <v/>
      </c>
    </row>
    <row r="163" spans="1:13" x14ac:dyDescent="0.25">
      <c r="A163" s="5"/>
      <c r="B163" s="5"/>
      <c r="C163" s="31">
        <f t="shared" si="20"/>
        <v>50465</v>
      </c>
      <c r="D163" s="81"/>
      <c r="E163" s="1">
        <v>147</v>
      </c>
      <c r="F163" s="2">
        <f t="shared" si="14"/>
        <v>851.68350202050431</v>
      </c>
      <c r="G163" s="2">
        <f t="shared" si="15"/>
        <v>531.58699125839757</v>
      </c>
      <c r="H163" s="2">
        <f t="shared" si="16"/>
        <v>320.09651076210673</v>
      </c>
      <c r="I163" s="42">
        <v>0</v>
      </c>
      <c r="J163" s="2">
        <f t="shared" si="17"/>
        <v>115662.51976379738</v>
      </c>
      <c r="K163" s="39">
        <f t="shared" si="18"/>
        <v>0.22891653490801744</v>
      </c>
      <c r="L163" s="5"/>
      <c r="M163" s="24" t="str">
        <f t="shared" si="19"/>
        <v/>
      </c>
    </row>
    <row r="164" spans="1:13" x14ac:dyDescent="0.25">
      <c r="A164" s="5"/>
      <c r="B164" s="5"/>
      <c r="C164" s="31">
        <f t="shared" si="20"/>
        <v>50496</v>
      </c>
      <c r="D164" s="81"/>
      <c r="E164" s="1">
        <v>148</v>
      </c>
      <c r="F164" s="2">
        <f t="shared" si="14"/>
        <v>851.68350202050431</v>
      </c>
      <c r="G164" s="2">
        <f t="shared" si="15"/>
        <v>530.11988225073799</v>
      </c>
      <c r="H164" s="2">
        <f t="shared" si="16"/>
        <v>321.56361976976632</v>
      </c>
      <c r="I164" s="42">
        <v>0</v>
      </c>
      <c r="J164" s="2">
        <f t="shared" si="17"/>
        <v>115340.95614402762</v>
      </c>
      <c r="K164" s="39">
        <f t="shared" si="18"/>
        <v>0.23106029237314918</v>
      </c>
      <c r="L164" s="5"/>
      <c r="M164" s="24" t="str">
        <f t="shared" si="19"/>
        <v/>
      </c>
    </row>
    <row r="165" spans="1:13" x14ac:dyDescent="0.25">
      <c r="A165" s="5"/>
      <c r="B165" s="5"/>
      <c r="C165" s="31">
        <f t="shared" si="20"/>
        <v>50526</v>
      </c>
      <c r="D165" s="81"/>
      <c r="E165" s="1">
        <v>149</v>
      </c>
      <c r="F165" s="2">
        <f t="shared" si="14"/>
        <v>851.68350202050431</v>
      </c>
      <c r="G165" s="2">
        <f t="shared" si="15"/>
        <v>528.64604899345989</v>
      </c>
      <c r="H165" s="2">
        <f t="shared" si="16"/>
        <v>323.03745302704442</v>
      </c>
      <c r="I165" s="42">
        <v>0</v>
      </c>
      <c r="J165" s="2">
        <f t="shared" si="17"/>
        <v>115017.91869100057</v>
      </c>
      <c r="K165" s="39">
        <f t="shared" si="18"/>
        <v>0.23321387539332961</v>
      </c>
      <c r="L165" s="5"/>
      <c r="M165" s="24" t="str">
        <f t="shared" si="19"/>
        <v/>
      </c>
    </row>
    <row r="166" spans="1:13" x14ac:dyDescent="0.25">
      <c r="A166" s="5"/>
      <c r="B166" s="5"/>
      <c r="C166" s="31">
        <f t="shared" si="20"/>
        <v>50557</v>
      </c>
      <c r="D166" s="81"/>
      <c r="E166" s="1">
        <v>150</v>
      </c>
      <c r="F166" s="2">
        <f t="shared" si="14"/>
        <v>851.68350202050431</v>
      </c>
      <c r="G166" s="2">
        <f t="shared" si="15"/>
        <v>527.16546066708588</v>
      </c>
      <c r="H166" s="2">
        <f t="shared" si="16"/>
        <v>324.51804135341843</v>
      </c>
      <c r="I166" s="42">
        <v>0</v>
      </c>
      <c r="J166" s="2">
        <f t="shared" si="17"/>
        <v>114693.40064964714</v>
      </c>
      <c r="K166" s="39">
        <f t="shared" si="18"/>
        <v>0.23537732900235242</v>
      </c>
      <c r="L166" s="5"/>
      <c r="M166" s="24" t="str">
        <f t="shared" si="19"/>
        <v/>
      </c>
    </row>
    <row r="167" spans="1:13" x14ac:dyDescent="0.25">
      <c r="A167" s="5"/>
      <c r="B167" s="5"/>
      <c r="C167" s="31">
        <f t="shared" si="20"/>
        <v>50587</v>
      </c>
      <c r="D167" s="81"/>
      <c r="E167" s="1">
        <v>151</v>
      </c>
      <c r="F167" s="2">
        <f t="shared" si="14"/>
        <v>851.68350202050431</v>
      </c>
      <c r="G167" s="2">
        <f t="shared" si="15"/>
        <v>525.67808631088269</v>
      </c>
      <c r="H167" s="2">
        <f t="shared" si="16"/>
        <v>326.00541570962162</v>
      </c>
      <c r="I167" s="42">
        <v>0</v>
      </c>
      <c r="J167" s="2">
        <f t="shared" si="17"/>
        <v>114367.39523393752</v>
      </c>
      <c r="K167" s="39">
        <f t="shared" si="18"/>
        <v>0.23755069844041654</v>
      </c>
      <c r="L167" s="5"/>
      <c r="M167" s="24" t="str">
        <f t="shared" si="19"/>
        <v/>
      </c>
    </row>
    <row r="168" spans="1:13" x14ac:dyDescent="0.25">
      <c r="A168" s="5"/>
      <c r="B168" s="5"/>
      <c r="C168" s="31">
        <f t="shared" si="20"/>
        <v>50618</v>
      </c>
      <c r="D168" s="81"/>
      <c r="E168" s="1">
        <v>152</v>
      </c>
      <c r="F168" s="2">
        <f t="shared" si="14"/>
        <v>851.68350202050431</v>
      </c>
      <c r="G168" s="2">
        <f t="shared" si="15"/>
        <v>524.18389482221369</v>
      </c>
      <c r="H168" s="2">
        <f t="shared" si="16"/>
        <v>327.49960719829062</v>
      </c>
      <c r="I168" s="42">
        <v>0</v>
      </c>
      <c r="J168" s="2">
        <f t="shared" si="17"/>
        <v>114039.89562673924</v>
      </c>
      <c r="K168" s="39">
        <f t="shared" si="18"/>
        <v>0.2397340291550718</v>
      </c>
      <c r="L168" s="5"/>
      <c r="M168" s="24" t="str">
        <f t="shared" si="19"/>
        <v/>
      </c>
    </row>
    <row r="169" spans="1:13" x14ac:dyDescent="0.25">
      <c r="A169" s="5"/>
      <c r="B169" s="5"/>
      <c r="C169" s="31">
        <f t="shared" si="20"/>
        <v>50649</v>
      </c>
      <c r="D169" s="81"/>
      <c r="E169" s="1">
        <v>153</v>
      </c>
      <c r="F169" s="2">
        <f t="shared" si="14"/>
        <v>851.68350202050431</v>
      </c>
      <c r="G169" s="2">
        <f t="shared" si="15"/>
        <v>522.68285495588816</v>
      </c>
      <c r="H169" s="2">
        <f t="shared" si="16"/>
        <v>329.00064706461615</v>
      </c>
      <c r="I169" s="42">
        <v>0</v>
      </c>
      <c r="J169" s="2">
        <f t="shared" si="17"/>
        <v>113710.89497967462</v>
      </c>
      <c r="K169" s="39">
        <f t="shared" si="18"/>
        <v>0.2419273668021692</v>
      </c>
      <c r="L169" s="5"/>
      <c r="M169" s="24" t="str">
        <f t="shared" si="19"/>
        <v/>
      </c>
    </row>
    <row r="170" spans="1:13" x14ac:dyDescent="0.25">
      <c r="A170" s="5"/>
      <c r="B170" s="5"/>
      <c r="C170" s="31">
        <f t="shared" si="20"/>
        <v>50679</v>
      </c>
      <c r="D170" s="81"/>
      <c r="E170" s="1">
        <v>154</v>
      </c>
      <c r="F170" s="2">
        <f t="shared" si="14"/>
        <v>851.68350202050431</v>
      </c>
      <c r="G170" s="2">
        <f t="shared" si="15"/>
        <v>521.17493532350863</v>
      </c>
      <c r="H170" s="2">
        <f t="shared" si="16"/>
        <v>330.50856669699567</v>
      </c>
      <c r="I170" s="42">
        <v>0</v>
      </c>
      <c r="J170" s="2">
        <f t="shared" si="17"/>
        <v>113380.38641297762</v>
      </c>
      <c r="K170" s="39">
        <f t="shared" si="18"/>
        <v>0.24413075724681588</v>
      </c>
      <c r="L170" s="5"/>
      <c r="M170" s="24" t="str">
        <f t="shared" si="19"/>
        <v/>
      </c>
    </row>
    <row r="171" spans="1:13" x14ac:dyDescent="0.25">
      <c r="A171" s="5"/>
      <c r="B171" s="5"/>
      <c r="C171" s="31">
        <f t="shared" si="20"/>
        <v>50710</v>
      </c>
      <c r="D171" s="81"/>
      <c r="E171" s="1">
        <v>155</v>
      </c>
      <c r="F171" s="2">
        <f t="shared" si="14"/>
        <v>851.68350202050431</v>
      </c>
      <c r="G171" s="2">
        <f t="shared" si="15"/>
        <v>519.66010439281411</v>
      </c>
      <c r="H171" s="2">
        <f t="shared" si="16"/>
        <v>332.0233976276902</v>
      </c>
      <c r="I171" s="42">
        <v>0</v>
      </c>
      <c r="J171" s="2">
        <f t="shared" si="17"/>
        <v>113048.36301534993</v>
      </c>
      <c r="K171" s="39">
        <f t="shared" si="18"/>
        <v>0.24634424656433385</v>
      </c>
      <c r="L171" s="5"/>
      <c r="M171" s="24" t="str">
        <f t="shared" si="19"/>
        <v/>
      </c>
    </row>
    <row r="172" spans="1:13" x14ac:dyDescent="0.25">
      <c r="A172" s="5"/>
      <c r="B172" s="5"/>
      <c r="C172" s="31">
        <f t="shared" si="20"/>
        <v>50740</v>
      </c>
      <c r="D172" s="81"/>
      <c r="E172" s="1">
        <v>156</v>
      </c>
      <c r="F172" s="2">
        <f t="shared" si="14"/>
        <v>851.68350202050431</v>
      </c>
      <c r="G172" s="2">
        <f t="shared" si="15"/>
        <v>518.13833048702054</v>
      </c>
      <c r="H172" s="2">
        <f t="shared" si="16"/>
        <v>333.54517153348377</v>
      </c>
      <c r="I172" s="42">
        <v>0</v>
      </c>
      <c r="J172" s="2">
        <f t="shared" si="17"/>
        <v>112714.81784381645</v>
      </c>
      <c r="K172" s="39">
        <f t="shared" si="18"/>
        <v>0.24856788104122374</v>
      </c>
      <c r="L172" s="5"/>
      <c r="M172" s="24" t="str">
        <f t="shared" si="19"/>
        <v/>
      </c>
    </row>
    <row r="173" spans="1:13" x14ac:dyDescent="0.25">
      <c r="A173" s="5"/>
      <c r="B173" s="5"/>
      <c r="C173" s="31">
        <f t="shared" si="20"/>
        <v>50771</v>
      </c>
      <c r="D173" s="83" t="s">
        <v>29</v>
      </c>
      <c r="E173" s="3">
        <v>157</v>
      </c>
      <c r="F173" s="4">
        <f t="shared" si="14"/>
        <v>851.68350202050431</v>
      </c>
      <c r="G173" s="4">
        <f t="shared" si="15"/>
        <v>516.60958178415876</v>
      </c>
      <c r="H173" s="4">
        <f t="shared" si="16"/>
        <v>335.07392023634554</v>
      </c>
      <c r="I173" s="42">
        <v>0</v>
      </c>
      <c r="J173" s="4">
        <f t="shared" si="17"/>
        <v>112379.7439235801</v>
      </c>
      <c r="K173" s="39">
        <f t="shared" si="18"/>
        <v>0.2508017071761327</v>
      </c>
      <c r="L173" s="5"/>
      <c r="M173" s="24" t="str">
        <f t="shared" si="19"/>
        <v/>
      </c>
    </row>
    <row r="174" spans="1:13" x14ac:dyDescent="0.25">
      <c r="A174" s="5"/>
      <c r="B174" s="5"/>
      <c r="C174" s="31">
        <f t="shared" si="20"/>
        <v>50802</v>
      </c>
      <c r="D174" s="83"/>
      <c r="E174" s="3">
        <v>158</v>
      </c>
      <c r="F174" s="4">
        <f t="shared" si="14"/>
        <v>851.68350202050431</v>
      </c>
      <c r="G174" s="4">
        <f t="shared" si="15"/>
        <v>515.07382631640883</v>
      </c>
      <c r="H174" s="4">
        <f t="shared" si="16"/>
        <v>336.60967570409548</v>
      </c>
      <c r="I174" s="42">
        <v>0</v>
      </c>
      <c r="J174" s="4">
        <f t="shared" si="17"/>
        <v>112043.13424787601</v>
      </c>
      <c r="K174" s="39">
        <f t="shared" si="18"/>
        <v>0.25304577168082665</v>
      </c>
      <c r="L174" s="5"/>
      <c r="M174" s="24" t="str">
        <f t="shared" si="19"/>
        <v/>
      </c>
    </row>
    <row r="175" spans="1:13" x14ac:dyDescent="0.25">
      <c r="A175" s="5"/>
      <c r="B175" s="5"/>
      <c r="C175" s="31">
        <f t="shared" si="20"/>
        <v>50830</v>
      </c>
      <c r="D175" s="83"/>
      <c r="E175" s="3">
        <v>159</v>
      </c>
      <c r="F175" s="4">
        <f t="shared" si="14"/>
        <v>851.68350202050431</v>
      </c>
      <c r="G175" s="4">
        <f t="shared" si="15"/>
        <v>513.53103196943164</v>
      </c>
      <c r="H175" s="4">
        <f t="shared" si="16"/>
        <v>338.15247005107267</v>
      </c>
      <c r="I175" s="42">
        <v>0</v>
      </c>
      <c r="J175" s="4">
        <f t="shared" si="17"/>
        <v>111704.98177782493</v>
      </c>
      <c r="K175" s="39">
        <f t="shared" si="18"/>
        <v>0.2553001214811671</v>
      </c>
      <c r="L175" s="5"/>
      <c r="M175" s="24" t="str">
        <f t="shared" si="19"/>
        <v/>
      </c>
    </row>
    <row r="176" spans="1:13" x14ac:dyDescent="0.25">
      <c r="A176" s="5"/>
      <c r="B176" s="5"/>
      <c r="C176" s="31">
        <f t="shared" si="20"/>
        <v>50861</v>
      </c>
      <c r="D176" s="83"/>
      <c r="E176" s="3">
        <v>160</v>
      </c>
      <c r="F176" s="4">
        <f t="shared" si="14"/>
        <v>851.68350202050431</v>
      </c>
      <c r="G176" s="4">
        <f t="shared" si="15"/>
        <v>511.98116648169758</v>
      </c>
      <c r="H176" s="4">
        <f t="shared" si="16"/>
        <v>339.70233553880672</v>
      </c>
      <c r="I176" s="42">
        <v>0</v>
      </c>
      <c r="J176" s="4">
        <f t="shared" si="17"/>
        <v>111365.27944228612</v>
      </c>
      <c r="K176" s="39">
        <f t="shared" si="18"/>
        <v>0.25756480371809254</v>
      </c>
      <c r="L176" s="5"/>
      <c r="M176" s="24" t="str">
        <f t="shared" si="19"/>
        <v/>
      </c>
    </row>
    <row r="177" spans="1:13" x14ac:dyDescent="0.25">
      <c r="A177" s="5"/>
      <c r="B177" s="5"/>
      <c r="C177" s="31">
        <f t="shared" si="20"/>
        <v>50891</v>
      </c>
      <c r="D177" s="83"/>
      <c r="E177" s="3">
        <v>161</v>
      </c>
      <c r="F177" s="4">
        <f t="shared" si="14"/>
        <v>851.68350202050431</v>
      </c>
      <c r="G177" s="4">
        <f t="shared" si="15"/>
        <v>510.42419744381141</v>
      </c>
      <c r="H177" s="4">
        <f t="shared" si="16"/>
        <v>341.2593045766929</v>
      </c>
      <c r="I177" s="42">
        <v>0</v>
      </c>
      <c r="J177" s="4">
        <f t="shared" si="17"/>
        <v>111024.02013770942</v>
      </c>
      <c r="K177" s="39">
        <f t="shared" si="18"/>
        <v>0.25983986574860385</v>
      </c>
      <c r="L177" s="5"/>
      <c r="M177" s="24" t="str">
        <f t="shared" si="19"/>
        <v/>
      </c>
    </row>
    <row r="178" spans="1:13" x14ac:dyDescent="0.25">
      <c r="A178" s="5"/>
      <c r="B178" s="5"/>
      <c r="C178" s="31">
        <f t="shared" si="20"/>
        <v>50922</v>
      </c>
      <c r="D178" s="83"/>
      <c r="E178" s="3">
        <v>162</v>
      </c>
      <c r="F178" s="4">
        <f t="shared" si="14"/>
        <v>851.68350202050431</v>
      </c>
      <c r="G178" s="4">
        <f t="shared" si="15"/>
        <v>508.86009229783485</v>
      </c>
      <c r="H178" s="4">
        <f t="shared" si="16"/>
        <v>342.82340972266945</v>
      </c>
      <c r="I178" s="42">
        <v>0</v>
      </c>
      <c r="J178" s="4">
        <f t="shared" si="17"/>
        <v>110681.19672798675</v>
      </c>
      <c r="K178" s="39">
        <f t="shared" si="18"/>
        <v>0.26212535514675495</v>
      </c>
      <c r="L178" s="5"/>
      <c r="M178" s="24" t="str">
        <f t="shared" si="19"/>
        <v/>
      </c>
    </row>
    <row r="179" spans="1:13" x14ac:dyDescent="0.25">
      <c r="A179" s="5"/>
      <c r="B179" s="5"/>
      <c r="C179" s="31">
        <f t="shared" si="20"/>
        <v>50952</v>
      </c>
      <c r="D179" s="83"/>
      <c r="E179" s="3">
        <v>163</v>
      </c>
      <c r="F179" s="4">
        <f t="shared" si="14"/>
        <v>851.68350202050431</v>
      </c>
      <c r="G179" s="4">
        <f t="shared" si="15"/>
        <v>507.28881833660597</v>
      </c>
      <c r="H179" s="4">
        <f t="shared" si="16"/>
        <v>344.39468368389834</v>
      </c>
      <c r="I179" s="42">
        <v>0</v>
      </c>
      <c r="J179" s="4">
        <f t="shared" si="17"/>
        <v>110336.80204430285</v>
      </c>
      <c r="K179" s="39">
        <f t="shared" si="18"/>
        <v>0.26442131970464766</v>
      </c>
      <c r="L179" s="5"/>
      <c r="M179" s="24" t="str">
        <f t="shared" si="19"/>
        <v/>
      </c>
    </row>
    <row r="180" spans="1:13" x14ac:dyDescent="0.25">
      <c r="A180" s="5"/>
      <c r="B180" s="5"/>
      <c r="C180" s="31">
        <f t="shared" si="20"/>
        <v>50983</v>
      </c>
      <c r="D180" s="83"/>
      <c r="E180" s="3">
        <v>164</v>
      </c>
      <c r="F180" s="4">
        <f t="shared" si="14"/>
        <v>851.68350202050431</v>
      </c>
      <c r="G180" s="4">
        <f t="shared" si="15"/>
        <v>505.71034270305472</v>
      </c>
      <c r="H180" s="4">
        <f t="shared" si="16"/>
        <v>345.97315931744959</v>
      </c>
      <c r="I180" s="42">
        <v>0</v>
      </c>
      <c r="J180" s="4">
        <f t="shared" si="17"/>
        <v>109990.8288849854</v>
      </c>
      <c r="K180" s="39">
        <f t="shared" si="18"/>
        <v>0.26672780743343072</v>
      </c>
      <c r="L180" s="5"/>
      <c r="M180" s="24" t="str">
        <f t="shared" si="19"/>
        <v/>
      </c>
    </row>
    <row r="181" spans="1:13" x14ac:dyDescent="0.25">
      <c r="A181" s="5"/>
      <c r="B181" s="5"/>
      <c r="C181" s="31">
        <f t="shared" si="20"/>
        <v>51014</v>
      </c>
      <c r="D181" s="83"/>
      <c r="E181" s="3">
        <v>165</v>
      </c>
      <c r="F181" s="4">
        <f t="shared" si="14"/>
        <v>851.68350202050431</v>
      </c>
      <c r="G181" s="4">
        <f t="shared" si="15"/>
        <v>504.12463238951642</v>
      </c>
      <c r="H181" s="4">
        <f t="shared" si="16"/>
        <v>347.55886963098789</v>
      </c>
      <c r="I181" s="42">
        <v>0</v>
      </c>
      <c r="J181" s="4">
        <f t="shared" si="17"/>
        <v>109643.27001535441</v>
      </c>
      <c r="K181" s="39">
        <f t="shared" si="18"/>
        <v>0.26904486656430393</v>
      </c>
      <c r="L181" s="5"/>
      <c r="M181" s="24" t="str">
        <f t="shared" si="19"/>
        <v/>
      </c>
    </row>
    <row r="182" spans="1:13" x14ac:dyDescent="0.25">
      <c r="A182" s="5"/>
      <c r="B182" s="5"/>
      <c r="C182" s="31">
        <f t="shared" si="20"/>
        <v>51044</v>
      </c>
      <c r="D182" s="83"/>
      <c r="E182" s="3">
        <v>166</v>
      </c>
      <c r="F182" s="4">
        <f t="shared" si="14"/>
        <v>851.68350202050431</v>
      </c>
      <c r="G182" s="4">
        <f t="shared" si="15"/>
        <v>502.53165423704104</v>
      </c>
      <c r="H182" s="4">
        <f t="shared" si="16"/>
        <v>349.15184778346327</v>
      </c>
      <c r="I182" s="42">
        <v>0</v>
      </c>
      <c r="J182" s="4">
        <f t="shared" si="17"/>
        <v>109294.11816757095</v>
      </c>
      <c r="K182" s="39">
        <f t="shared" si="18"/>
        <v>0.27137254554952694</v>
      </c>
      <c r="L182" s="5"/>
      <c r="M182" s="24" t="str">
        <f t="shared" si="19"/>
        <v/>
      </c>
    </row>
    <row r="183" spans="1:13" x14ac:dyDescent="0.25">
      <c r="A183" s="5"/>
      <c r="B183" s="5"/>
      <c r="C183" s="31">
        <f t="shared" si="20"/>
        <v>51075</v>
      </c>
      <c r="D183" s="83"/>
      <c r="E183" s="3">
        <v>167</v>
      </c>
      <c r="F183" s="4">
        <f t="shared" si="14"/>
        <v>851.68350202050431</v>
      </c>
      <c r="G183" s="4">
        <f t="shared" si="15"/>
        <v>500.93137493470022</v>
      </c>
      <c r="H183" s="4">
        <f t="shared" si="16"/>
        <v>350.75212708580409</v>
      </c>
      <c r="I183" s="42">
        <v>0</v>
      </c>
      <c r="J183" s="4">
        <f t="shared" si="17"/>
        <v>108943.36604048515</v>
      </c>
      <c r="K183" s="39">
        <f t="shared" si="18"/>
        <v>0.27371089306343233</v>
      </c>
      <c r="L183" s="5"/>
      <c r="M183" s="24" t="str">
        <f t="shared" si="19"/>
        <v/>
      </c>
    </row>
    <row r="184" spans="1:13" x14ac:dyDescent="0.25">
      <c r="A184" s="5"/>
      <c r="B184" s="5"/>
      <c r="C184" s="31">
        <f t="shared" si="20"/>
        <v>51105</v>
      </c>
      <c r="D184" s="83"/>
      <c r="E184" s="3">
        <v>168</v>
      </c>
      <c r="F184" s="4">
        <f t="shared" si="14"/>
        <v>851.68350202050431</v>
      </c>
      <c r="G184" s="4">
        <f t="shared" si="15"/>
        <v>499.32376101889031</v>
      </c>
      <c r="H184" s="4">
        <f t="shared" si="16"/>
        <v>352.359741001614</v>
      </c>
      <c r="I184" s="42">
        <v>0</v>
      </c>
      <c r="J184" s="4">
        <f t="shared" si="17"/>
        <v>108591.00629948355</v>
      </c>
      <c r="K184" s="39">
        <f t="shared" si="18"/>
        <v>0.27605995800344307</v>
      </c>
      <c r="L184" s="5"/>
      <c r="M184" s="24" t="str">
        <f t="shared" si="19"/>
        <v/>
      </c>
    </row>
    <row r="185" spans="1:13" x14ac:dyDescent="0.25">
      <c r="A185" s="5"/>
      <c r="B185" s="5"/>
      <c r="C185" s="31">
        <f t="shared" si="20"/>
        <v>51136</v>
      </c>
      <c r="D185" s="81" t="s">
        <v>30</v>
      </c>
      <c r="E185" s="1">
        <v>169</v>
      </c>
      <c r="F185" s="2">
        <f t="shared" si="14"/>
        <v>851.68350202050431</v>
      </c>
      <c r="G185" s="2">
        <f t="shared" si="15"/>
        <v>497.70877887263293</v>
      </c>
      <c r="H185" s="2">
        <f t="shared" si="16"/>
        <v>353.97472314787137</v>
      </c>
      <c r="I185" s="42">
        <v>0</v>
      </c>
      <c r="J185" s="2">
        <f t="shared" si="17"/>
        <v>108237.03157633568</v>
      </c>
      <c r="K185" s="39">
        <f t="shared" si="18"/>
        <v>0.27841978949109547</v>
      </c>
      <c r="L185" s="5"/>
      <c r="M185" s="24" t="str">
        <f t="shared" si="19"/>
        <v/>
      </c>
    </row>
    <row r="186" spans="1:13" x14ac:dyDescent="0.25">
      <c r="A186" s="5"/>
      <c r="B186" s="5"/>
      <c r="C186" s="31">
        <f t="shared" si="20"/>
        <v>51167</v>
      </c>
      <c r="D186" s="81"/>
      <c r="E186" s="1">
        <v>170</v>
      </c>
      <c r="F186" s="2">
        <f t="shared" si="14"/>
        <v>851.68350202050431</v>
      </c>
      <c r="G186" s="2">
        <f t="shared" si="15"/>
        <v>496.08639472487187</v>
      </c>
      <c r="H186" s="2">
        <f t="shared" si="16"/>
        <v>355.59710729563244</v>
      </c>
      <c r="I186" s="42">
        <v>0</v>
      </c>
      <c r="J186" s="2">
        <f t="shared" si="17"/>
        <v>107881.43446904005</v>
      </c>
      <c r="K186" s="39">
        <f t="shared" si="18"/>
        <v>0.28079043687306637</v>
      </c>
      <c r="L186" s="5"/>
      <c r="M186" s="24" t="str">
        <f t="shared" si="19"/>
        <v/>
      </c>
    </row>
    <row r="187" spans="1:13" x14ac:dyDescent="0.25">
      <c r="A187" s="5"/>
      <c r="B187" s="5"/>
      <c r="C187" s="31">
        <f t="shared" si="20"/>
        <v>51196</v>
      </c>
      <c r="D187" s="81"/>
      <c r="E187" s="1">
        <v>171</v>
      </c>
      <c r="F187" s="2">
        <f t="shared" si="14"/>
        <v>851.68350202050431</v>
      </c>
      <c r="G187" s="2">
        <f t="shared" si="15"/>
        <v>494.45657464976688</v>
      </c>
      <c r="H187" s="2">
        <f t="shared" si="16"/>
        <v>357.22692737073743</v>
      </c>
      <c r="I187" s="42">
        <v>0</v>
      </c>
      <c r="J187" s="2">
        <f t="shared" si="17"/>
        <v>107524.20754166931</v>
      </c>
      <c r="K187" s="39">
        <f t="shared" si="18"/>
        <v>0.28317194972220461</v>
      </c>
      <c r="L187" s="5"/>
      <c r="M187" s="24" t="str">
        <f t="shared" si="19"/>
        <v/>
      </c>
    </row>
    <row r="188" spans="1:13" x14ac:dyDescent="0.25">
      <c r="A188" s="5"/>
      <c r="B188" s="5"/>
      <c r="C188" s="31">
        <f t="shared" si="20"/>
        <v>51227</v>
      </c>
      <c r="D188" s="81"/>
      <c r="E188" s="1">
        <v>172</v>
      </c>
      <c r="F188" s="2">
        <f t="shared" si="14"/>
        <v>851.68350202050431</v>
      </c>
      <c r="G188" s="2">
        <f t="shared" si="15"/>
        <v>492.81928456598433</v>
      </c>
      <c r="H188" s="2">
        <f t="shared" si="16"/>
        <v>358.86421745451997</v>
      </c>
      <c r="I188" s="42">
        <v>0</v>
      </c>
      <c r="J188" s="2">
        <f t="shared" si="17"/>
        <v>107165.34332421479</v>
      </c>
      <c r="K188" s="39">
        <f t="shared" si="18"/>
        <v>0.28556437783856803</v>
      </c>
      <c r="L188" s="5"/>
      <c r="M188" s="24" t="str">
        <f t="shared" si="19"/>
        <v/>
      </c>
    </row>
    <row r="189" spans="1:13" x14ac:dyDescent="0.25">
      <c r="A189" s="5"/>
      <c r="B189" s="5"/>
      <c r="C189" s="31">
        <f t="shared" si="20"/>
        <v>51257</v>
      </c>
      <c r="D189" s="81"/>
      <c r="E189" s="1">
        <v>173</v>
      </c>
      <c r="F189" s="2">
        <f t="shared" si="14"/>
        <v>851.68350202050431</v>
      </c>
      <c r="G189" s="2">
        <f t="shared" si="15"/>
        <v>491.17449023598442</v>
      </c>
      <c r="H189" s="2">
        <f t="shared" si="16"/>
        <v>360.50901178451988</v>
      </c>
      <c r="I189" s="42">
        <v>0</v>
      </c>
      <c r="J189" s="2">
        <f t="shared" si="17"/>
        <v>106804.83431243026</v>
      </c>
      <c r="K189" s="39">
        <f t="shared" si="18"/>
        <v>0.28796777125046491</v>
      </c>
      <c r="L189" s="5"/>
      <c r="M189" s="24" t="str">
        <f t="shared" si="19"/>
        <v/>
      </c>
    </row>
    <row r="190" spans="1:13" x14ac:dyDescent="0.25">
      <c r="A190" s="5"/>
      <c r="B190" s="5"/>
      <c r="C190" s="31">
        <f t="shared" si="20"/>
        <v>51288</v>
      </c>
      <c r="D190" s="81"/>
      <c r="E190" s="1">
        <v>174</v>
      </c>
      <c r="F190" s="2">
        <f t="shared" si="14"/>
        <v>851.68350202050431</v>
      </c>
      <c r="G190" s="2">
        <f t="shared" si="15"/>
        <v>489.5221572653054</v>
      </c>
      <c r="H190" s="2">
        <f t="shared" si="16"/>
        <v>362.16134475519891</v>
      </c>
      <c r="I190" s="42">
        <v>0</v>
      </c>
      <c r="J190" s="2">
        <f t="shared" si="17"/>
        <v>106442.67296767507</v>
      </c>
      <c r="K190" s="39">
        <f t="shared" si="18"/>
        <v>0.29038218021549955</v>
      </c>
      <c r="L190" s="5"/>
      <c r="M190" s="24" t="str">
        <f t="shared" si="19"/>
        <v/>
      </c>
    </row>
    <row r="191" spans="1:13" x14ac:dyDescent="0.25">
      <c r="A191" s="5"/>
      <c r="B191" s="5"/>
      <c r="C191" s="31">
        <f t="shared" si="20"/>
        <v>51318</v>
      </c>
      <c r="D191" s="81"/>
      <c r="E191" s="1">
        <v>175</v>
      </c>
      <c r="F191" s="2">
        <f t="shared" si="14"/>
        <v>851.68350202050431</v>
      </c>
      <c r="G191" s="2">
        <f t="shared" si="15"/>
        <v>487.86225110184409</v>
      </c>
      <c r="H191" s="2">
        <f t="shared" si="16"/>
        <v>363.82125091866021</v>
      </c>
      <c r="I191" s="42">
        <v>0</v>
      </c>
      <c r="J191" s="2">
        <f t="shared" si="17"/>
        <v>106078.85171675641</v>
      </c>
      <c r="K191" s="39">
        <f t="shared" si="18"/>
        <v>0.29280765522162389</v>
      </c>
      <c r="L191" s="5"/>
      <c r="M191" s="24" t="str">
        <f t="shared" si="19"/>
        <v/>
      </c>
    </row>
    <row r="192" spans="1:13" x14ac:dyDescent="0.25">
      <c r="A192" s="5"/>
      <c r="B192" s="5"/>
      <c r="C192" s="31">
        <f t="shared" si="20"/>
        <v>51349</v>
      </c>
      <c r="D192" s="81"/>
      <c r="E192" s="1">
        <v>176</v>
      </c>
      <c r="F192" s="2">
        <f t="shared" si="14"/>
        <v>851.68350202050431</v>
      </c>
      <c r="G192" s="2">
        <f t="shared" si="15"/>
        <v>486.19473703513358</v>
      </c>
      <c r="H192" s="2">
        <f t="shared" si="16"/>
        <v>365.48876498537072</v>
      </c>
      <c r="I192" s="42">
        <v>0</v>
      </c>
      <c r="J192" s="2">
        <f t="shared" si="17"/>
        <v>105713.36295177104</v>
      </c>
      <c r="K192" s="39">
        <f t="shared" si="18"/>
        <v>0.29524424698819307</v>
      </c>
      <c r="L192" s="5"/>
      <c r="M192" s="24" t="str">
        <f t="shared" si="19"/>
        <v/>
      </c>
    </row>
    <row r="193" spans="1:13" x14ac:dyDescent="0.25">
      <c r="A193" s="5"/>
      <c r="B193" s="5"/>
      <c r="C193" s="31">
        <f t="shared" si="20"/>
        <v>51380</v>
      </c>
      <c r="D193" s="81"/>
      <c r="E193" s="1">
        <v>177</v>
      </c>
      <c r="F193" s="2">
        <f t="shared" si="14"/>
        <v>851.68350202050431</v>
      </c>
      <c r="G193" s="2">
        <f t="shared" si="15"/>
        <v>484.51958019561727</v>
      </c>
      <c r="H193" s="2">
        <f t="shared" si="16"/>
        <v>367.16392182488704</v>
      </c>
      <c r="I193" s="42">
        <v>0</v>
      </c>
      <c r="J193" s="2">
        <f t="shared" si="17"/>
        <v>105346.19902994615</v>
      </c>
      <c r="K193" s="39">
        <f t="shared" si="18"/>
        <v>0.29769200646702565</v>
      </c>
      <c r="L193" s="5"/>
      <c r="M193" s="24" t="str">
        <f t="shared" si="19"/>
        <v/>
      </c>
    </row>
    <row r="194" spans="1:13" x14ac:dyDescent="0.25">
      <c r="A194" s="5"/>
      <c r="B194" s="5"/>
      <c r="C194" s="31">
        <f t="shared" si="20"/>
        <v>51410</v>
      </c>
      <c r="D194" s="81"/>
      <c r="E194" s="1">
        <v>178</v>
      </c>
      <c r="F194" s="2">
        <f t="shared" si="14"/>
        <v>851.68350202050431</v>
      </c>
      <c r="G194" s="2">
        <f t="shared" si="15"/>
        <v>482.83674555391985</v>
      </c>
      <c r="H194" s="2">
        <f t="shared" si="16"/>
        <v>368.84675646658445</v>
      </c>
      <c r="I194" s="42">
        <v>0</v>
      </c>
      <c r="J194" s="2">
        <f t="shared" si="17"/>
        <v>104977.35227347956</v>
      </c>
      <c r="K194" s="39">
        <f t="shared" si="18"/>
        <v>0.30015098484346958</v>
      </c>
      <c r="L194" s="5"/>
      <c r="M194" s="24" t="str">
        <f t="shared" si="19"/>
        <v/>
      </c>
    </row>
    <row r="195" spans="1:13" x14ac:dyDescent="0.25">
      <c r="A195" s="5"/>
      <c r="B195" s="5"/>
      <c r="C195" s="31">
        <f t="shared" si="20"/>
        <v>51441</v>
      </c>
      <c r="D195" s="81"/>
      <c r="E195" s="1">
        <v>179</v>
      </c>
      <c r="F195" s="2">
        <f t="shared" si="14"/>
        <v>851.68350202050431</v>
      </c>
      <c r="G195" s="2">
        <f t="shared" si="15"/>
        <v>481.14619792011462</v>
      </c>
      <c r="H195" s="2">
        <f t="shared" si="16"/>
        <v>370.53730410038969</v>
      </c>
      <c r="I195" s="42">
        <v>0</v>
      </c>
      <c r="J195" s="2">
        <f t="shared" si="17"/>
        <v>104606.81496937916</v>
      </c>
      <c r="K195" s="39">
        <f t="shared" si="18"/>
        <v>0.30262123353747228</v>
      </c>
      <c r="L195" s="5"/>
      <c r="M195" s="24" t="str">
        <f t="shared" si="19"/>
        <v/>
      </c>
    </row>
    <row r="196" spans="1:13" x14ac:dyDescent="0.25">
      <c r="A196" s="5"/>
      <c r="B196" s="5"/>
      <c r="C196" s="31">
        <f t="shared" si="20"/>
        <v>51471</v>
      </c>
      <c r="D196" s="81"/>
      <c r="E196" s="1">
        <v>180</v>
      </c>
      <c r="F196" s="2">
        <f t="shared" si="14"/>
        <v>851.68350202050431</v>
      </c>
      <c r="G196" s="2">
        <f t="shared" si="15"/>
        <v>479.44790194298781</v>
      </c>
      <c r="H196" s="2">
        <f t="shared" si="16"/>
        <v>372.23560007751649</v>
      </c>
      <c r="I196" s="42">
        <v>0</v>
      </c>
      <c r="J196" s="2">
        <f t="shared" si="17"/>
        <v>104234.57936930165</v>
      </c>
      <c r="K196" s="39">
        <f t="shared" si="18"/>
        <v>0.30510280420465574</v>
      </c>
      <c r="L196" s="5"/>
      <c r="M196" s="24" t="str">
        <f t="shared" si="19"/>
        <v/>
      </c>
    </row>
    <row r="197" spans="1:13" x14ac:dyDescent="0.25">
      <c r="A197" s="5"/>
      <c r="B197" s="5"/>
      <c r="C197" s="31">
        <f t="shared" si="20"/>
        <v>51502</v>
      </c>
      <c r="D197" s="83" t="s">
        <v>31</v>
      </c>
      <c r="E197" s="3">
        <v>181</v>
      </c>
      <c r="F197" s="4">
        <f t="shared" si="14"/>
        <v>851.68350202050431</v>
      </c>
      <c r="G197" s="4">
        <f t="shared" si="15"/>
        <v>477.74182210929922</v>
      </c>
      <c r="H197" s="4">
        <f t="shared" si="16"/>
        <v>373.94167991120509</v>
      </c>
      <c r="I197" s="42">
        <v>0</v>
      </c>
      <c r="J197" s="4">
        <f t="shared" si="17"/>
        <v>103860.63768939044</v>
      </c>
      <c r="K197" s="39">
        <f t="shared" si="18"/>
        <v>0.30759574873739703</v>
      </c>
      <c r="L197" s="5"/>
      <c r="M197" s="24" t="str">
        <f t="shared" si="19"/>
        <v/>
      </c>
    </row>
    <row r="198" spans="1:13" x14ac:dyDescent="0.25">
      <c r="A198" s="5"/>
      <c r="B198" s="5"/>
      <c r="C198" s="31">
        <f t="shared" si="20"/>
        <v>51533</v>
      </c>
      <c r="D198" s="83"/>
      <c r="E198" s="3">
        <v>182</v>
      </c>
      <c r="F198" s="4">
        <f t="shared" si="14"/>
        <v>851.68350202050431</v>
      </c>
      <c r="G198" s="4">
        <f t="shared" si="15"/>
        <v>476.02792274303948</v>
      </c>
      <c r="H198" s="4">
        <f t="shared" si="16"/>
        <v>375.65557927746482</v>
      </c>
      <c r="I198" s="42">
        <v>0</v>
      </c>
      <c r="J198" s="4">
        <f t="shared" si="17"/>
        <v>103484.98211011298</v>
      </c>
      <c r="K198" s="39">
        <f t="shared" si="18"/>
        <v>0.31010011926591352</v>
      </c>
      <c r="L198" s="5"/>
      <c r="M198" s="24" t="str">
        <f t="shared" si="19"/>
        <v/>
      </c>
    </row>
    <row r="199" spans="1:13" x14ac:dyDescent="0.25">
      <c r="A199" s="5"/>
      <c r="B199" s="5"/>
      <c r="C199" s="31">
        <f t="shared" si="20"/>
        <v>51561</v>
      </c>
      <c r="D199" s="83"/>
      <c r="E199" s="3">
        <v>183</v>
      </c>
      <c r="F199" s="4">
        <f t="shared" si="14"/>
        <v>851.68350202050431</v>
      </c>
      <c r="G199" s="4">
        <f t="shared" si="15"/>
        <v>474.30616800468448</v>
      </c>
      <c r="H199" s="4">
        <f t="shared" si="16"/>
        <v>377.37733401581983</v>
      </c>
      <c r="I199" s="42">
        <v>0</v>
      </c>
      <c r="J199" s="4">
        <f t="shared" si="17"/>
        <v>103107.60477609716</v>
      </c>
      <c r="K199" s="39">
        <f t="shared" si="18"/>
        <v>0.31261596815935233</v>
      </c>
      <c r="L199" s="5"/>
      <c r="M199" s="24" t="str">
        <f t="shared" si="19"/>
        <v/>
      </c>
    </row>
    <row r="200" spans="1:13" x14ac:dyDescent="0.25">
      <c r="A200" s="5"/>
      <c r="B200" s="5"/>
      <c r="C200" s="31">
        <f t="shared" si="20"/>
        <v>51592</v>
      </c>
      <c r="D200" s="83"/>
      <c r="E200" s="3">
        <v>184</v>
      </c>
      <c r="F200" s="4">
        <f t="shared" si="14"/>
        <v>851.68350202050431</v>
      </c>
      <c r="G200" s="4">
        <f t="shared" si="15"/>
        <v>472.57652189044529</v>
      </c>
      <c r="H200" s="4">
        <f t="shared" si="16"/>
        <v>379.10698013005901</v>
      </c>
      <c r="I200" s="42">
        <v>0</v>
      </c>
      <c r="J200" s="4">
        <f t="shared" si="17"/>
        <v>102728.49779596709</v>
      </c>
      <c r="K200" s="39">
        <f t="shared" si="18"/>
        <v>0.31514334802688604</v>
      </c>
      <c r="L200" s="5"/>
      <c r="M200" s="24" t="str">
        <f t="shared" si="19"/>
        <v/>
      </c>
    </row>
    <row r="201" spans="1:13" x14ac:dyDescent="0.25">
      <c r="A201" s="5"/>
      <c r="B201" s="5"/>
      <c r="C201" s="31">
        <f t="shared" si="20"/>
        <v>51622</v>
      </c>
      <c r="D201" s="83"/>
      <c r="E201" s="3">
        <v>185</v>
      </c>
      <c r="F201" s="4">
        <f t="shared" si="14"/>
        <v>851.68350202050431</v>
      </c>
      <c r="G201" s="4">
        <f t="shared" si="15"/>
        <v>470.83894823151587</v>
      </c>
      <c r="H201" s="4">
        <f t="shared" si="16"/>
        <v>380.84455378898843</v>
      </c>
      <c r="I201" s="42">
        <v>0</v>
      </c>
      <c r="J201" s="4">
        <f t="shared" si="17"/>
        <v>102347.6532421781</v>
      </c>
      <c r="K201" s="39">
        <f t="shared" si="18"/>
        <v>0.31768231171881267</v>
      </c>
      <c r="L201" s="5"/>
      <c r="M201" s="24" t="str">
        <f t="shared" si="19"/>
        <v/>
      </c>
    </row>
    <row r="202" spans="1:13" x14ac:dyDescent="0.25">
      <c r="A202" s="5"/>
      <c r="B202" s="5"/>
      <c r="C202" s="31">
        <f t="shared" si="20"/>
        <v>51653</v>
      </c>
      <c r="D202" s="83"/>
      <c r="E202" s="3">
        <v>186</v>
      </c>
      <c r="F202" s="4">
        <f t="shared" si="14"/>
        <v>851.68350202050431</v>
      </c>
      <c r="G202" s="4">
        <f t="shared" si="15"/>
        <v>469.09341069331629</v>
      </c>
      <c r="H202" s="4">
        <f t="shared" si="16"/>
        <v>382.59009132718802</v>
      </c>
      <c r="I202" s="42">
        <v>0</v>
      </c>
      <c r="J202" s="4">
        <f t="shared" si="17"/>
        <v>101965.06315085091</v>
      </c>
      <c r="K202" s="39">
        <f t="shared" si="18"/>
        <v>0.3202329123276606</v>
      </c>
      <c r="L202" s="5"/>
      <c r="M202" s="24" t="str">
        <f t="shared" si="19"/>
        <v/>
      </c>
    </row>
    <row r="203" spans="1:13" x14ac:dyDescent="0.25">
      <c r="A203" s="5"/>
      <c r="B203" s="5"/>
      <c r="C203" s="31">
        <f t="shared" si="20"/>
        <v>51683</v>
      </c>
      <c r="D203" s="83"/>
      <c r="E203" s="3">
        <v>187</v>
      </c>
      <c r="F203" s="4">
        <f t="shared" si="14"/>
        <v>851.68350202050431</v>
      </c>
      <c r="G203" s="4">
        <f t="shared" si="15"/>
        <v>467.33987277473335</v>
      </c>
      <c r="H203" s="4">
        <f t="shared" si="16"/>
        <v>384.34362924577096</v>
      </c>
      <c r="I203" s="42">
        <v>0</v>
      </c>
      <c r="J203" s="4">
        <f t="shared" si="17"/>
        <v>101580.71952160513</v>
      </c>
      <c r="K203" s="39">
        <f t="shared" si="18"/>
        <v>0.32279520318929911</v>
      </c>
      <c r="L203" s="5"/>
      <c r="M203" s="24" t="str">
        <f t="shared" si="19"/>
        <v/>
      </c>
    </row>
    <row r="204" spans="1:13" x14ac:dyDescent="0.25">
      <c r="A204" s="5"/>
      <c r="B204" s="5"/>
      <c r="C204" s="31">
        <f t="shared" si="20"/>
        <v>51714</v>
      </c>
      <c r="D204" s="83"/>
      <c r="E204" s="3">
        <v>188</v>
      </c>
      <c r="F204" s="4">
        <f t="shared" si="14"/>
        <v>851.68350202050431</v>
      </c>
      <c r="G204" s="4">
        <f t="shared" si="15"/>
        <v>465.57829780735688</v>
      </c>
      <c r="H204" s="4">
        <f t="shared" si="16"/>
        <v>386.10520421314743</v>
      </c>
      <c r="I204" s="42">
        <v>0</v>
      </c>
      <c r="J204" s="4">
        <f t="shared" si="17"/>
        <v>101194.61431739198</v>
      </c>
      <c r="K204" s="39">
        <f t="shared" si="18"/>
        <v>0.32536923788405347</v>
      </c>
      <c r="L204" s="5"/>
      <c r="M204" s="24" t="str">
        <f t="shared" si="19"/>
        <v/>
      </c>
    </row>
    <row r="205" spans="1:13" x14ac:dyDescent="0.25">
      <c r="A205" s="5"/>
      <c r="B205" s="5"/>
      <c r="C205" s="31">
        <f t="shared" si="20"/>
        <v>51745</v>
      </c>
      <c r="D205" s="83"/>
      <c r="E205" s="3">
        <v>189</v>
      </c>
      <c r="F205" s="4">
        <f t="shared" si="14"/>
        <v>851.68350202050431</v>
      </c>
      <c r="G205" s="4">
        <f t="shared" si="15"/>
        <v>463.80864895471325</v>
      </c>
      <c r="H205" s="4">
        <f t="shared" si="16"/>
        <v>387.87485306579106</v>
      </c>
      <c r="I205" s="42">
        <v>0</v>
      </c>
      <c r="J205" s="4">
        <f t="shared" si="17"/>
        <v>100806.73946432619</v>
      </c>
      <c r="K205" s="39">
        <f t="shared" si="18"/>
        <v>0.32795507023782533</v>
      </c>
      <c r="L205" s="5"/>
      <c r="M205" s="24" t="str">
        <f t="shared" si="19"/>
        <v/>
      </c>
    </row>
    <row r="206" spans="1:13" x14ac:dyDescent="0.25">
      <c r="A206" s="5"/>
      <c r="B206" s="5"/>
      <c r="C206" s="31">
        <f t="shared" si="20"/>
        <v>51775</v>
      </c>
      <c r="D206" s="83"/>
      <c r="E206" s="3">
        <v>190</v>
      </c>
      <c r="F206" s="4">
        <f t="shared" si="14"/>
        <v>851.68350202050431</v>
      </c>
      <c r="G206" s="4">
        <f t="shared" si="15"/>
        <v>462.03088921149504</v>
      </c>
      <c r="H206" s="4">
        <f t="shared" si="16"/>
        <v>389.65261280900927</v>
      </c>
      <c r="I206" s="42">
        <v>0</v>
      </c>
      <c r="J206" s="4">
        <f t="shared" si="17"/>
        <v>100417.08685151719</v>
      </c>
      <c r="K206" s="39">
        <f t="shared" si="18"/>
        <v>0.33055275432321873</v>
      </c>
      <c r="L206" s="5"/>
      <c r="M206" s="24" t="str">
        <f t="shared" si="19"/>
        <v/>
      </c>
    </row>
    <row r="207" spans="1:13" x14ac:dyDescent="0.25">
      <c r="A207" s="5"/>
      <c r="B207" s="5"/>
      <c r="C207" s="31">
        <f t="shared" si="20"/>
        <v>51806</v>
      </c>
      <c r="D207" s="83"/>
      <c r="E207" s="3">
        <v>191</v>
      </c>
      <c r="F207" s="4">
        <f t="shared" si="14"/>
        <v>851.68350202050431</v>
      </c>
      <c r="G207" s="4">
        <f t="shared" si="15"/>
        <v>460.24498140278712</v>
      </c>
      <c r="H207" s="4">
        <f t="shared" si="16"/>
        <v>391.43852061771719</v>
      </c>
      <c r="I207" s="42">
        <v>0</v>
      </c>
      <c r="J207" s="4">
        <f t="shared" si="17"/>
        <v>100025.64833089948</v>
      </c>
      <c r="K207" s="39">
        <f t="shared" si="18"/>
        <v>0.33316234446067017</v>
      </c>
      <c r="L207" s="5"/>
      <c r="M207" s="24" t="str">
        <f t="shared" si="19"/>
        <v/>
      </c>
    </row>
    <row r="208" spans="1:13" x14ac:dyDescent="0.25">
      <c r="A208" s="5"/>
      <c r="B208" s="5"/>
      <c r="C208" s="31">
        <f t="shared" si="20"/>
        <v>51836</v>
      </c>
      <c r="D208" s="83"/>
      <c r="E208" s="3">
        <v>192</v>
      </c>
      <c r="F208" s="4">
        <f t="shared" si="14"/>
        <v>851.68350202050431</v>
      </c>
      <c r="G208" s="4">
        <f t="shared" si="15"/>
        <v>458.45088818328929</v>
      </c>
      <c r="H208" s="4">
        <f t="shared" si="16"/>
        <v>393.23261383721501</v>
      </c>
      <c r="I208" s="42">
        <v>0</v>
      </c>
      <c r="J208" s="4">
        <f t="shared" si="17"/>
        <v>99632.415717062264</v>
      </c>
      <c r="K208" s="39">
        <f t="shared" si="18"/>
        <v>0.33578389521958496</v>
      </c>
      <c r="L208" s="5"/>
      <c r="M208" s="24" t="str">
        <f t="shared" si="19"/>
        <v/>
      </c>
    </row>
    <row r="209" spans="1:13" x14ac:dyDescent="0.25">
      <c r="A209" s="5"/>
      <c r="B209" s="5"/>
      <c r="C209" s="31">
        <f t="shared" si="20"/>
        <v>51867</v>
      </c>
      <c r="D209" s="81" t="s">
        <v>32</v>
      </c>
      <c r="E209" s="1">
        <v>193</v>
      </c>
      <c r="F209" s="2">
        <f t="shared" si="14"/>
        <v>851.68350202050431</v>
      </c>
      <c r="G209" s="2">
        <f t="shared" si="15"/>
        <v>456.64857203653537</v>
      </c>
      <c r="H209" s="2">
        <f t="shared" si="16"/>
        <v>395.03492998396894</v>
      </c>
      <c r="I209" s="42">
        <v>0</v>
      </c>
      <c r="J209" s="2">
        <f t="shared" si="17"/>
        <v>99237.380787078291</v>
      </c>
      <c r="K209" s="39">
        <f t="shared" si="18"/>
        <v>0.33841746141947804</v>
      </c>
      <c r="L209" s="5"/>
      <c r="M209" s="24" t="str">
        <f t="shared" si="19"/>
        <v/>
      </c>
    </row>
    <row r="210" spans="1:13" x14ac:dyDescent="0.25">
      <c r="A210" s="5"/>
      <c r="B210" s="5"/>
      <c r="C210" s="31">
        <f t="shared" si="20"/>
        <v>51898</v>
      </c>
      <c r="D210" s="81"/>
      <c r="E210" s="1">
        <v>194</v>
      </c>
      <c r="F210" s="2">
        <f t="shared" ref="F210:F273" si="21">IF(J209&lt;=0,0,F$12)</f>
        <v>851.68350202050431</v>
      </c>
      <c r="G210" s="2">
        <f t="shared" ref="G210:G273" si="22">J209*(J$8/12)</f>
        <v>454.83799527410883</v>
      </c>
      <c r="H210" s="2">
        <f t="shared" ref="H210:H273" si="23">(F210-G210)+I210</f>
        <v>396.84550674639547</v>
      </c>
      <c r="I210" s="42">
        <v>0</v>
      </c>
      <c r="J210" s="2">
        <f t="shared" ref="J210:J273" si="24">IF(J209-H210&lt;=0,0,J209-H210)</f>
        <v>98840.535280331897</v>
      </c>
      <c r="K210" s="39">
        <f t="shared" ref="K210:K273" si="25">(1-(J210/$J$6))</f>
        <v>0.34106309813112068</v>
      </c>
      <c r="L210" s="5"/>
      <c r="M210" s="24" t="str">
        <f t="shared" ref="M210:M273" si="26">IF(J210&lt;=0,E210, "")</f>
        <v/>
      </c>
    </row>
    <row r="211" spans="1:13" x14ac:dyDescent="0.25">
      <c r="A211" s="5"/>
      <c r="B211" s="5"/>
      <c r="C211" s="31">
        <f t="shared" ref="C211:C274" si="27">EDATE(C210,1)</f>
        <v>51926</v>
      </c>
      <c r="D211" s="81"/>
      <c r="E211" s="1">
        <v>195</v>
      </c>
      <c r="F211" s="2">
        <f t="shared" si="21"/>
        <v>851.68350202050431</v>
      </c>
      <c r="G211" s="2">
        <f t="shared" si="22"/>
        <v>453.01912003485455</v>
      </c>
      <c r="H211" s="2">
        <f t="shared" si="23"/>
        <v>398.66438198564975</v>
      </c>
      <c r="I211" s="42">
        <v>0</v>
      </c>
      <c r="J211" s="2">
        <f t="shared" si="24"/>
        <v>98441.870898346242</v>
      </c>
      <c r="K211" s="39">
        <f t="shared" si="25"/>
        <v>0.3437208606776917</v>
      </c>
      <c r="L211" s="5"/>
      <c r="M211" s="24" t="str">
        <f t="shared" si="26"/>
        <v/>
      </c>
    </row>
    <row r="212" spans="1:13" x14ac:dyDescent="0.25">
      <c r="A212" s="5"/>
      <c r="B212" s="5"/>
      <c r="C212" s="31">
        <f t="shared" si="27"/>
        <v>51957</v>
      </c>
      <c r="D212" s="81"/>
      <c r="E212" s="1">
        <v>196</v>
      </c>
      <c r="F212" s="2">
        <f t="shared" si="21"/>
        <v>851.68350202050431</v>
      </c>
      <c r="G212" s="2">
        <f t="shared" si="22"/>
        <v>451.19190828408694</v>
      </c>
      <c r="H212" s="2">
        <f t="shared" si="23"/>
        <v>400.49159373641737</v>
      </c>
      <c r="I212" s="42">
        <v>0</v>
      </c>
      <c r="J212" s="2">
        <f t="shared" si="24"/>
        <v>98041.379304609829</v>
      </c>
      <c r="K212" s="39">
        <f t="shared" si="25"/>
        <v>0.34639080463593452</v>
      </c>
      <c r="L212" s="5"/>
      <c r="M212" s="24" t="str">
        <f t="shared" si="26"/>
        <v/>
      </c>
    </row>
    <row r="213" spans="1:13" x14ac:dyDescent="0.25">
      <c r="A213" s="5"/>
      <c r="B213" s="5"/>
      <c r="C213" s="31">
        <f t="shared" si="27"/>
        <v>51987</v>
      </c>
      <c r="D213" s="81"/>
      <c r="E213" s="1">
        <v>197</v>
      </c>
      <c r="F213" s="2">
        <f t="shared" si="21"/>
        <v>851.68350202050431</v>
      </c>
      <c r="G213" s="2">
        <f t="shared" si="22"/>
        <v>449.35632181279504</v>
      </c>
      <c r="H213" s="2">
        <f t="shared" si="23"/>
        <v>402.32718020770926</v>
      </c>
      <c r="I213" s="42">
        <v>0</v>
      </c>
      <c r="J213" s="2">
        <f t="shared" si="24"/>
        <v>97639.052124402122</v>
      </c>
      <c r="K213" s="39">
        <f t="shared" si="25"/>
        <v>0.34907298583731916</v>
      </c>
      <c r="L213" s="5"/>
      <c r="M213" s="24" t="str">
        <f t="shared" si="26"/>
        <v/>
      </c>
    </row>
    <row r="214" spans="1:13" x14ac:dyDescent="0.25">
      <c r="A214" s="5"/>
      <c r="B214" s="5"/>
      <c r="C214" s="31">
        <f t="shared" si="27"/>
        <v>52018</v>
      </c>
      <c r="D214" s="81"/>
      <c r="E214" s="1">
        <v>198</v>
      </c>
      <c r="F214" s="2">
        <f t="shared" si="21"/>
        <v>851.68350202050431</v>
      </c>
      <c r="G214" s="2">
        <f t="shared" si="22"/>
        <v>447.51232223684303</v>
      </c>
      <c r="H214" s="2">
        <f t="shared" si="23"/>
        <v>404.17117978366127</v>
      </c>
      <c r="I214" s="42">
        <v>0</v>
      </c>
      <c r="J214" s="2">
        <f t="shared" si="24"/>
        <v>97234.88094461846</v>
      </c>
      <c r="K214" s="39">
        <f t="shared" si="25"/>
        <v>0.35176746036921025</v>
      </c>
      <c r="L214" s="5"/>
      <c r="M214" s="24" t="str">
        <f t="shared" si="26"/>
        <v/>
      </c>
    </row>
    <row r="215" spans="1:13" x14ac:dyDescent="0.25">
      <c r="A215" s="5"/>
      <c r="B215" s="5"/>
      <c r="C215" s="31">
        <f t="shared" si="27"/>
        <v>52048</v>
      </c>
      <c r="D215" s="81"/>
      <c r="E215" s="1">
        <v>199</v>
      </c>
      <c r="F215" s="2">
        <f t="shared" si="21"/>
        <v>851.68350202050431</v>
      </c>
      <c r="G215" s="2">
        <f t="shared" si="22"/>
        <v>445.65987099616797</v>
      </c>
      <c r="H215" s="2">
        <f t="shared" si="23"/>
        <v>406.02363102433634</v>
      </c>
      <c r="I215" s="42">
        <v>0</v>
      </c>
      <c r="J215" s="2">
        <f t="shared" si="24"/>
        <v>96828.857313594126</v>
      </c>
      <c r="K215" s="39">
        <f t="shared" si="25"/>
        <v>0.35447428457603913</v>
      </c>
      <c r="L215" s="5"/>
      <c r="M215" s="24" t="str">
        <f t="shared" si="26"/>
        <v/>
      </c>
    </row>
    <row r="216" spans="1:13" x14ac:dyDescent="0.25">
      <c r="A216" s="5"/>
      <c r="B216" s="5"/>
      <c r="C216" s="31">
        <f t="shared" si="27"/>
        <v>52079</v>
      </c>
      <c r="D216" s="81"/>
      <c r="E216" s="1">
        <v>200</v>
      </c>
      <c r="F216" s="2">
        <f t="shared" si="21"/>
        <v>851.68350202050431</v>
      </c>
      <c r="G216" s="2">
        <f t="shared" si="22"/>
        <v>443.79892935397311</v>
      </c>
      <c r="H216" s="2">
        <f t="shared" si="23"/>
        <v>407.8845726665312</v>
      </c>
      <c r="I216" s="42">
        <v>0</v>
      </c>
      <c r="J216" s="2">
        <f t="shared" si="24"/>
        <v>96420.972740927595</v>
      </c>
      <c r="K216" s="39">
        <f t="shared" si="25"/>
        <v>0.35719351506048269</v>
      </c>
      <c r="L216" s="5"/>
      <c r="M216" s="24" t="str">
        <f t="shared" si="26"/>
        <v/>
      </c>
    </row>
    <row r="217" spans="1:13" x14ac:dyDescent="0.25">
      <c r="A217" s="5"/>
      <c r="B217" s="5"/>
      <c r="C217" s="31">
        <f t="shared" si="27"/>
        <v>52110</v>
      </c>
      <c r="D217" s="81"/>
      <c r="E217" s="1">
        <v>201</v>
      </c>
      <c r="F217" s="2">
        <f t="shared" si="21"/>
        <v>851.68350202050431</v>
      </c>
      <c r="G217" s="2">
        <f t="shared" si="22"/>
        <v>441.92945839591812</v>
      </c>
      <c r="H217" s="2">
        <f t="shared" si="23"/>
        <v>409.75404362458619</v>
      </c>
      <c r="I217" s="42">
        <v>0</v>
      </c>
      <c r="J217" s="2">
        <f t="shared" si="24"/>
        <v>96011.218697303004</v>
      </c>
      <c r="K217" s="39">
        <f t="shared" si="25"/>
        <v>0.35992520868464661</v>
      </c>
      <c r="L217" s="5"/>
      <c r="M217" s="24" t="str">
        <f t="shared" si="26"/>
        <v/>
      </c>
    </row>
    <row r="218" spans="1:13" x14ac:dyDescent="0.25">
      <c r="A218" s="5"/>
      <c r="B218" s="5"/>
      <c r="C218" s="31">
        <f t="shared" si="27"/>
        <v>52140</v>
      </c>
      <c r="D218" s="81"/>
      <c r="E218" s="1">
        <v>202</v>
      </c>
      <c r="F218" s="2">
        <f t="shared" si="21"/>
        <v>851.68350202050431</v>
      </c>
      <c r="G218" s="2">
        <f t="shared" si="22"/>
        <v>440.05141902930546</v>
      </c>
      <c r="H218" s="2">
        <f t="shared" si="23"/>
        <v>411.63208299119884</v>
      </c>
      <c r="I218" s="42">
        <v>0</v>
      </c>
      <c r="J218" s="2">
        <f t="shared" si="24"/>
        <v>95599.586614311804</v>
      </c>
      <c r="K218" s="39">
        <f t="shared" si="25"/>
        <v>0.36266942257125467</v>
      </c>
      <c r="L218" s="5"/>
      <c r="M218" s="24" t="str">
        <f t="shared" si="26"/>
        <v/>
      </c>
    </row>
    <row r="219" spans="1:13" x14ac:dyDescent="0.25">
      <c r="A219" s="5"/>
      <c r="B219" s="5"/>
      <c r="C219" s="31">
        <f t="shared" si="27"/>
        <v>52171</v>
      </c>
      <c r="D219" s="81"/>
      <c r="E219" s="1">
        <v>203</v>
      </c>
      <c r="F219" s="2">
        <f t="shared" si="21"/>
        <v>851.68350202050431</v>
      </c>
      <c r="G219" s="2">
        <f t="shared" si="22"/>
        <v>438.16477198226244</v>
      </c>
      <c r="H219" s="2">
        <f t="shared" si="23"/>
        <v>413.51873003824187</v>
      </c>
      <c r="I219" s="42">
        <v>0</v>
      </c>
      <c r="J219" s="2">
        <f t="shared" si="24"/>
        <v>95186.067884273565</v>
      </c>
      <c r="K219" s="39">
        <f t="shared" si="25"/>
        <v>0.36542621410484288</v>
      </c>
      <c r="L219" s="5"/>
      <c r="M219" s="24" t="str">
        <f t="shared" si="26"/>
        <v/>
      </c>
    </row>
    <row r="220" spans="1:13" x14ac:dyDescent="0.25">
      <c r="A220" s="5"/>
      <c r="B220" s="5"/>
      <c r="C220" s="31">
        <f t="shared" si="27"/>
        <v>52201</v>
      </c>
      <c r="D220" s="81"/>
      <c r="E220" s="1">
        <v>204</v>
      </c>
      <c r="F220" s="2">
        <f t="shared" si="21"/>
        <v>851.68350202050431</v>
      </c>
      <c r="G220" s="2">
        <f t="shared" si="22"/>
        <v>436.26947780292051</v>
      </c>
      <c r="H220" s="2">
        <f t="shared" si="23"/>
        <v>415.4140242175838</v>
      </c>
      <c r="I220" s="42">
        <v>0</v>
      </c>
      <c r="J220" s="2">
        <f t="shared" si="24"/>
        <v>94770.653860055987</v>
      </c>
      <c r="K220" s="39">
        <f t="shared" si="25"/>
        <v>0.36819564093296009</v>
      </c>
      <c r="L220" s="5"/>
      <c r="M220" s="24" t="str">
        <f t="shared" si="26"/>
        <v/>
      </c>
    </row>
    <row r="221" spans="1:13" x14ac:dyDescent="0.25">
      <c r="A221" s="5"/>
      <c r="B221" s="5"/>
      <c r="C221" s="31">
        <f t="shared" si="27"/>
        <v>52232</v>
      </c>
      <c r="D221" s="83" t="s">
        <v>33</v>
      </c>
      <c r="E221" s="3">
        <v>205</v>
      </c>
      <c r="F221" s="4">
        <f t="shared" si="21"/>
        <v>851.68350202050431</v>
      </c>
      <c r="G221" s="4">
        <f t="shared" si="22"/>
        <v>434.36549685858995</v>
      </c>
      <c r="H221" s="4">
        <f t="shared" si="23"/>
        <v>417.31800516191436</v>
      </c>
      <c r="I221" s="42">
        <v>0</v>
      </c>
      <c r="J221" s="4">
        <f t="shared" si="24"/>
        <v>94353.335854894074</v>
      </c>
      <c r="K221" s="39">
        <f t="shared" si="25"/>
        <v>0.37097776096737289</v>
      </c>
      <c r="L221" s="5"/>
      <c r="M221" s="24" t="str">
        <f t="shared" si="26"/>
        <v/>
      </c>
    </row>
    <row r="222" spans="1:13" x14ac:dyDescent="0.25">
      <c r="A222" s="5"/>
      <c r="B222" s="5"/>
      <c r="C222" s="31">
        <f t="shared" si="27"/>
        <v>52263</v>
      </c>
      <c r="D222" s="83"/>
      <c r="E222" s="3">
        <v>206</v>
      </c>
      <c r="F222" s="4">
        <f t="shared" si="21"/>
        <v>851.68350202050431</v>
      </c>
      <c r="G222" s="4">
        <f t="shared" si="22"/>
        <v>432.4527893349312</v>
      </c>
      <c r="H222" s="4">
        <f t="shared" si="23"/>
        <v>419.23071268557311</v>
      </c>
      <c r="I222" s="42">
        <v>0</v>
      </c>
      <c r="J222" s="4">
        <f t="shared" si="24"/>
        <v>93934.1051422085</v>
      </c>
      <c r="K222" s="39">
        <f t="shared" si="25"/>
        <v>0.37377263238527669</v>
      </c>
      <c r="L222" s="5"/>
      <c r="M222" s="24" t="str">
        <f t="shared" si="26"/>
        <v/>
      </c>
    </row>
    <row r="223" spans="1:13" x14ac:dyDescent="0.25">
      <c r="A223" s="5"/>
      <c r="B223" s="5"/>
      <c r="C223" s="31">
        <f t="shared" si="27"/>
        <v>52291</v>
      </c>
      <c r="D223" s="83"/>
      <c r="E223" s="3">
        <v>207</v>
      </c>
      <c r="F223" s="4">
        <f t="shared" si="21"/>
        <v>851.68350202050431</v>
      </c>
      <c r="G223" s="4">
        <f t="shared" si="22"/>
        <v>430.53131523512229</v>
      </c>
      <c r="H223" s="4">
        <f t="shared" si="23"/>
        <v>421.15218678538201</v>
      </c>
      <c r="I223" s="42">
        <v>0</v>
      </c>
      <c r="J223" s="4">
        <f t="shared" si="24"/>
        <v>93512.952955423112</v>
      </c>
      <c r="K223" s="39">
        <f t="shared" si="25"/>
        <v>0.37658031363051259</v>
      </c>
      <c r="L223" s="5"/>
      <c r="M223" s="24" t="str">
        <f t="shared" si="26"/>
        <v/>
      </c>
    </row>
    <row r="224" spans="1:13" x14ac:dyDescent="0.25">
      <c r="A224" s="5"/>
      <c r="B224" s="5"/>
      <c r="C224" s="31">
        <f t="shared" si="27"/>
        <v>52322</v>
      </c>
      <c r="D224" s="83"/>
      <c r="E224" s="3">
        <v>208</v>
      </c>
      <c r="F224" s="4">
        <f t="shared" si="21"/>
        <v>851.68350202050431</v>
      </c>
      <c r="G224" s="4">
        <f t="shared" si="22"/>
        <v>428.60103437902262</v>
      </c>
      <c r="H224" s="4">
        <f t="shared" si="23"/>
        <v>423.08246764148168</v>
      </c>
      <c r="I224" s="42">
        <v>0</v>
      </c>
      <c r="J224" s="4">
        <f t="shared" si="24"/>
        <v>93089.870487781634</v>
      </c>
      <c r="K224" s="39">
        <f t="shared" si="25"/>
        <v>0.37940086341478907</v>
      </c>
      <c r="L224" s="5"/>
      <c r="M224" s="24" t="str">
        <f t="shared" si="26"/>
        <v/>
      </c>
    </row>
    <row r="225" spans="1:13" x14ac:dyDescent="0.25">
      <c r="A225" s="5"/>
      <c r="B225" s="5"/>
      <c r="C225" s="31">
        <f t="shared" si="27"/>
        <v>52352</v>
      </c>
      <c r="D225" s="83"/>
      <c r="E225" s="3">
        <v>209</v>
      </c>
      <c r="F225" s="4">
        <f t="shared" si="21"/>
        <v>851.68350202050431</v>
      </c>
      <c r="G225" s="4">
        <f t="shared" si="22"/>
        <v>426.66190640233248</v>
      </c>
      <c r="H225" s="4">
        <f t="shared" si="23"/>
        <v>425.02159561817183</v>
      </c>
      <c r="I225" s="42">
        <v>0</v>
      </c>
      <c r="J225" s="4">
        <f t="shared" si="24"/>
        <v>92664.848892163456</v>
      </c>
      <c r="K225" s="39">
        <f t="shared" si="25"/>
        <v>0.38223434071891027</v>
      </c>
      <c r="L225" s="5"/>
      <c r="M225" s="24" t="str">
        <f t="shared" si="26"/>
        <v/>
      </c>
    </row>
    <row r="226" spans="1:13" x14ac:dyDescent="0.25">
      <c r="A226" s="5"/>
      <c r="B226" s="5"/>
      <c r="C226" s="31">
        <f t="shared" si="27"/>
        <v>52383</v>
      </c>
      <c r="D226" s="83"/>
      <c r="E226" s="3">
        <v>210</v>
      </c>
      <c r="F226" s="4">
        <f t="shared" si="21"/>
        <v>851.68350202050431</v>
      </c>
      <c r="G226" s="4">
        <f t="shared" si="22"/>
        <v>424.71389075574916</v>
      </c>
      <c r="H226" s="4">
        <f t="shared" si="23"/>
        <v>426.96961126475514</v>
      </c>
      <c r="I226" s="42">
        <v>0</v>
      </c>
      <c r="J226" s="4">
        <f t="shared" si="24"/>
        <v>92237.879280898705</v>
      </c>
      <c r="K226" s="39">
        <f t="shared" si="25"/>
        <v>0.38508080479400864</v>
      </c>
      <c r="L226" s="5"/>
      <c r="M226" s="24" t="str">
        <f t="shared" si="26"/>
        <v/>
      </c>
    </row>
    <row r="227" spans="1:13" x14ac:dyDescent="0.25">
      <c r="A227" s="5"/>
      <c r="B227" s="5"/>
      <c r="C227" s="31">
        <f t="shared" si="27"/>
        <v>52413</v>
      </c>
      <c r="D227" s="83"/>
      <c r="E227" s="3">
        <v>211</v>
      </c>
      <c r="F227" s="4">
        <f t="shared" si="21"/>
        <v>851.68350202050431</v>
      </c>
      <c r="G227" s="4">
        <f t="shared" si="22"/>
        <v>422.75694670411906</v>
      </c>
      <c r="H227" s="4">
        <f t="shared" si="23"/>
        <v>428.92655531638525</v>
      </c>
      <c r="I227" s="42">
        <v>0</v>
      </c>
      <c r="J227" s="4">
        <f t="shared" si="24"/>
        <v>91808.95272558232</v>
      </c>
      <c r="K227" s="39">
        <f t="shared" si="25"/>
        <v>0.38794031516278449</v>
      </c>
      <c r="L227" s="5"/>
      <c r="M227" s="24" t="str">
        <f t="shared" si="26"/>
        <v/>
      </c>
    </row>
    <row r="228" spans="1:13" x14ac:dyDescent="0.25">
      <c r="A228" s="5"/>
      <c r="B228" s="5"/>
      <c r="C228" s="31">
        <f t="shared" si="27"/>
        <v>52444</v>
      </c>
      <c r="D228" s="83"/>
      <c r="E228" s="3">
        <v>212</v>
      </c>
      <c r="F228" s="4">
        <f t="shared" si="21"/>
        <v>851.68350202050431</v>
      </c>
      <c r="G228" s="4">
        <f t="shared" si="22"/>
        <v>420.79103332558566</v>
      </c>
      <c r="H228" s="4">
        <f t="shared" si="23"/>
        <v>430.89246869491865</v>
      </c>
      <c r="I228" s="42">
        <v>0</v>
      </c>
      <c r="J228" s="4">
        <f t="shared" si="24"/>
        <v>91378.060256887402</v>
      </c>
      <c r="K228" s="39">
        <f t="shared" si="25"/>
        <v>0.3908129316207507</v>
      </c>
      <c r="L228" s="5"/>
      <c r="M228" s="24" t="str">
        <f t="shared" si="26"/>
        <v/>
      </c>
    </row>
    <row r="229" spans="1:13" x14ac:dyDescent="0.25">
      <c r="A229" s="5"/>
      <c r="B229" s="5"/>
      <c r="C229" s="31">
        <f t="shared" si="27"/>
        <v>52475</v>
      </c>
      <c r="D229" s="83"/>
      <c r="E229" s="3">
        <v>213</v>
      </c>
      <c r="F229" s="4">
        <f t="shared" si="21"/>
        <v>851.68350202050431</v>
      </c>
      <c r="G229" s="4">
        <f t="shared" si="22"/>
        <v>418.81610951073395</v>
      </c>
      <c r="H229" s="4">
        <f t="shared" si="23"/>
        <v>432.86739250977035</v>
      </c>
      <c r="I229" s="42">
        <v>0</v>
      </c>
      <c r="J229" s="4">
        <f t="shared" si="24"/>
        <v>90945.192864377634</v>
      </c>
      <c r="K229" s="39">
        <f t="shared" si="25"/>
        <v>0.39369871423748248</v>
      </c>
      <c r="L229" s="5"/>
      <c r="M229" s="24" t="str">
        <f t="shared" si="26"/>
        <v/>
      </c>
    </row>
    <row r="230" spans="1:13" x14ac:dyDescent="0.25">
      <c r="A230" s="5"/>
      <c r="B230" s="5"/>
      <c r="C230" s="31">
        <f t="shared" si="27"/>
        <v>52505</v>
      </c>
      <c r="D230" s="83"/>
      <c r="E230" s="3">
        <v>214</v>
      </c>
      <c r="F230" s="4">
        <f t="shared" si="21"/>
        <v>851.68350202050431</v>
      </c>
      <c r="G230" s="4">
        <f t="shared" si="22"/>
        <v>416.83213396173085</v>
      </c>
      <c r="H230" s="4">
        <f t="shared" si="23"/>
        <v>434.85136805877346</v>
      </c>
      <c r="I230" s="42">
        <v>0</v>
      </c>
      <c r="J230" s="4">
        <f t="shared" si="24"/>
        <v>90510.341496318855</v>
      </c>
      <c r="K230" s="39">
        <f t="shared" si="25"/>
        <v>0.39659772335787424</v>
      </c>
      <c r="L230" s="5"/>
      <c r="M230" s="24" t="str">
        <f t="shared" si="26"/>
        <v/>
      </c>
    </row>
    <row r="231" spans="1:13" x14ac:dyDescent="0.25">
      <c r="A231" s="5"/>
      <c r="B231" s="5"/>
      <c r="C231" s="31">
        <f t="shared" si="27"/>
        <v>52536</v>
      </c>
      <c r="D231" s="83"/>
      <c r="E231" s="3">
        <v>215</v>
      </c>
      <c r="F231" s="4">
        <f t="shared" si="21"/>
        <v>851.68350202050431</v>
      </c>
      <c r="G231" s="4">
        <f t="shared" si="22"/>
        <v>414.83906519146143</v>
      </c>
      <c r="H231" s="4">
        <f t="shared" si="23"/>
        <v>436.84443682904288</v>
      </c>
      <c r="I231" s="42">
        <v>0</v>
      </c>
      <c r="J231" s="4">
        <f t="shared" si="24"/>
        <v>90073.497059489819</v>
      </c>
      <c r="K231" s="39">
        <f t="shared" si="25"/>
        <v>0.39951001960340116</v>
      </c>
      <c r="L231" s="5"/>
      <c r="M231" s="24" t="str">
        <f t="shared" si="26"/>
        <v/>
      </c>
    </row>
    <row r="232" spans="1:13" x14ac:dyDescent="0.25">
      <c r="A232" s="5"/>
      <c r="B232" s="5"/>
      <c r="C232" s="31">
        <f t="shared" si="27"/>
        <v>52566</v>
      </c>
      <c r="D232" s="83"/>
      <c r="E232" s="3">
        <v>216</v>
      </c>
      <c r="F232" s="4">
        <f t="shared" si="21"/>
        <v>851.68350202050431</v>
      </c>
      <c r="G232" s="4">
        <f t="shared" si="22"/>
        <v>412.83686152266165</v>
      </c>
      <c r="H232" s="4">
        <f t="shared" si="23"/>
        <v>438.84664049784266</v>
      </c>
      <c r="I232" s="42">
        <v>0</v>
      </c>
      <c r="J232" s="4">
        <f t="shared" si="24"/>
        <v>89634.65041899198</v>
      </c>
      <c r="K232" s="39">
        <f t="shared" si="25"/>
        <v>0.40243566387338681</v>
      </c>
      <c r="L232" s="5"/>
      <c r="M232" s="24" t="str">
        <f t="shared" si="26"/>
        <v/>
      </c>
    </row>
    <row r="233" spans="1:13" x14ac:dyDescent="0.25">
      <c r="A233" s="5"/>
      <c r="B233" s="5"/>
      <c r="C233" s="31">
        <f t="shared" si="27"/>
        <v>52597</v>
      </c>
      <c r="D233" s="81" t="s">
        <v>34</v>
      </c>
      <c r="E233" s="1">
        <v>217</v>
      </c>
      <c r="F233" s="2">
        <f t="shared" si="21"/>
        <v>851.68350202050431</v>
      </c>
      <c r="G233" s="2">
        <f t="shared" si="22"/>
        <v>410.82548108704657</v>
      </c>
      <c r="H233" s="2">
        <f t="shared" si="23"/>
        <v>440.85802093345774</v>
      </c>
      <c r="I233" s="42">
        <v>0</v>
      </c>
      <c r="J233" s="2">
        <f t="shared" si="24"/>
        <v>89193.792398058518</v>
      </c>
      <c r="K233" s="39">
        <f t="shared" si="25"/>
        <v>0.4053747173462765</v>
      </c>
      <c r="L233" s="5"/>
      <c r="M233" s="24" t="str">
        <f t="shared" si="26"/>
        <v/>
      </c>
    </row>
    <row r="234" spans="1:13" x14ac:dyDescent="0.25">
      <c r="A234" s="5"/>
      <c r="B234" s="5"/>
      <c r="C234" s="31">
        <f t="shared" si="27"/>
        <v>52628</v>
      </c>
      <c r="D234" s="81"/>
      <c r="E234" s="1">
        <v>218</v>
      </c>
      <c r="F234" s="2">
        <f t="shared" si="21"/>
        <v>851.68350202050431</v>
      </c>
      <c r="G234" s="2">
        <f t="shared" si="22"/>
        <v>408.80488182443486</v>
      </c>
      <c r="H234" s="2">
        <f t="shared" si="23"/>
        <v>442.87862019606945</v>
      </c>
      <c r="I234" s="42">
        <v>0</v>
      </c>
      <c r="J234" s="2">
        <f t="shared" si="24"/>
        <v>88750.913777862443</v>
      </c>
      <c r="K234" s="39">
        <f t="shared" si="25"/>
        <v>0.40832724148091704</v>
      </c>
      <c r="L234" s="5"/>
      <c r="M234" s="24" t="str">
        <f t="shared" si="26"/>
        <v/>
      </c>
    </row>
    <row r="235" spans="1:13" x14ac:dyDescent="0.25">
      <c r="A235" s="5"/>
      <c r="B235" s="5"/>
      <c r="C235" s="31">
        <f t="shared" si="27"/>
        <v>52657</v>
      </c>
      <c r="D235" s="81"/>
      <c r="E235" s="1">
        <v>219</v>
      </c>
      <c r="F235" s="2">
        <f t="shared" si="21"/>
        <v>851.68350202050431</v>
      </c>
      <c r="G235" s="2">
        <f t="shared" si="22"/>
        <v>406.77502148186954</v>
      </c>
      <c r="H235" s="2">
        <f t="shared" si="23"/>
        <v>444.90848053863476</v>
      </c>
      <c r="I235" s="42">
        <v>0</v>
      </c>
      <c r="J235" s="2">
        <f t="shared" si="24"/>
        <v>88306.005297323805</v>
      </c>
      <c r="K235" s="39">
        <f t="shared" si="25"/>
        <v>0.41129329801784131</v>
      </c>
      <c r="L235" s="5"/>
      <c r="M235" s="24" t="str">
        <f t="shared" si="26"/>
        <v/>
      </c>
    </row>
    <row r="236" spans="1:13" x14ac:dyDescent="0.25">
      <c r="A236" s="5"/>
      <c r="B236" s="5"/>
      <c r="C236" s="31">
        <f t="shared" si="27"/>
        <v>52688</v>
      </c>
      <c r="D236" s="81"/>
      <c r="E236" s="1">
        <v>220</v>
      </c>
      <c r="F236" s="2">
        <f t="shared" si="21"/>
        <v>851.68350202050431</v>
      </c>
      <c r="G236" s="2">
        <f t="shared" si="22"/>
        <v>404.73585761273409</v>
      </c>
      <c r="H236" s="2">
        <f t="shared" si="23"/>
        <v>446.94764440777021</v>
      </c>
      <c r="I236" s="42">
        <v>0</v>
      </c>
      <c r="J236" s="2">
        <f t="shared" si="24"/>
        <v>87859.057652916032</v>
      </c>
      <c r="K236" s="39">
        <f t="shared" si="25"/>
        <v>0.41427294898055977</v>
      </c>
      <c r="L236" s="5"/>
      <c r="M236" s="24" t="str">
        <f t="shared" si="26"/>
        <v/>
      </c>
    </row>
    <row r="237" spans="1:13" x14ac:dyDescent="0.25">
      <c r="A237" s="5"/>
      <c r="B237" s="5"/>
      <c r="C237" s="31">
        <f t="shared" si="27"/>
        <v>52718</v>
      </c>
      <c r="D237" s="81"/>
      <c r="E237" s="1">
        <v>221</v>
      </c>
      <c r="F237" s="2">
        <f t="shared" si="21"/>
        <v>851.68350202050431</v>
      </c>
      <c r="G237" s="2">
        <f t="shared" si="22"/>
        <v>402.68734757586515</v>
      </c>
      <c r="H237" s="2">
        <f t="shared" si="23"/>
        <v>448.99615444463916</v>
      </c>
      <c r="I237" s="42">
        <v>0</v>
      </c>
      <c r="J237" s="2">
        <f t="shared" si="24"/>
        <v>87410.06149847139</v>
      </c>
      <c r="K237" s="39">
        <f t="shared" si="25"/>
        <v>0.41726625667685735</v>
      </c>
      <c r="L237" s="5"/>
      <c r="M237" s="24" t="str">
        <f t="shared" si="26"/>
        <v/>
      </c>
    </row>
    <row r="238" spans="1:13" x14ac:dyDescent="0.25">
      <c r="A238" s="5"/>
      <c r="B238" s="5"/>
      <c r="C238" s="31">
        <f t="shared" si="27"/>
        <v>52749</v>
      </c>
      <c r="D238" s="81"/>
      <c r="E238" s="1">
        <v>222</v>
      </c>
      <c r="F238" s="2">
        <f t="shared" si="21"/>
        <v>851.68350202050431</v>
      </c>
      <c r="G238" s="2">
        <f t="shared" si="22"/>
        <v>400.62944853466053</v>
      </c>
      <c r="H238" s="2">
        <f t="shared" si="23"/>
        <v>451.05405348584378</v>
      </c>
      <c r="I238" s="42">
        <v>0</v>
      </c>
      <c r="J238" s="2">
        <f t="shared" si="24"/>
        <v>86959.007444985546</v>
      </c>
      <c r="K238" s="39">
        <f t="shared" si="25"/>
        <v>0.42027328370009631</v>
      </c>
      <c r="L238" s="5"/>
      <c r="M238" s="24" t="str">
        <f t="shared" si="26"/>
        <v/>
      </c>
    </row>
    <row r="239" spans="1:13" x14ac:dyDescent="0.25">
      <c r="A239" s="5"/>
      <c r="B239" s="5"/>
      <c r="C239" s="31">
        <f t="shared" si="27"/>
        <v>52779</v>
      </c>
      <c r="D239" s="81"/>
      <c r="E239" s="1">
        <v>223</v>
      </c>
      <c r="F239" s="2">
        <f t="shared" si="21"/>
        <v>851.68350202050431</v>
      </c>
      <c r="G239" s="2">
        <f t="shared" si="22"/>
        <v>398.56211745618373</v>
      </c>
      <c r="H239" s="2">
        <f t="shared" si="23"/>
        <v>453.12138456432058</v>
      </c>
      <c r="I239" s="42">
        <v>0</v>
      </c>
      <c r="J239" s="2">
        <f t="shared" si="24"/>
        <v>86505.886060421224</v>
      </c>
      <c r="K239" s="39">
        <f t="shared" si="25"/>
        <v>0.42329409293052522</v>
      </c>
      <c r="L239" s="5"/>
      <c r="M239" s="24" t="str">
        <f t="shared" si="26"/>
        <v/>
      </c>
    </row>
    <row r="240" spans="1:13" x14ac:dyDescent="0.25">
      <c r="A240" s="5"/>
      <c r="B240" s="5"/>
      <c r="C240" s="31">
        <f t="shared" si="27"/>
        <v>52810</v>
      </c>
      <c r="D240" s="81"/>
      <c r="E240" s="1">
        <v>224</v>
      </c>
      <c r="F240" s="2">
        <f t="shared" si="21"/>
        <v>851.68350202050431</v>
      </c>
      <c r="G240" s="2">
        <f t="shared" si="22"/>
        <v>396.48531111026392</v>
      </c>
      <c r="H240" s="2">
        <f t="shared" si="23"/>
        <v>455.19819091024038</v>
      </c>
      <c r="I240" s="42">
        <v>0</v>
      </c>
      <c r="J240" s="2">
        <f t="shared" si="24"/>
        <v>86050.687869510977</v>
      </c>
      <c r="K240" s="39">
        <f t="shared" si="25"/>
        <v>0.42632874753659344</v>
      </c>
      <c r="L240" s="5"/>
      <c r="M240" s="24" t="str">
        <f t="shared" si="26"/>
        <v/>
      </c>
    </row>
    <row r="241" spans="1:13" x14ac:dyDescent="0.25">
      <c r="A241" s="5"/>
      <c r="B241" s="5"/>
      <c r="C241" s="31">
        <f t="shared" si="27"/>
        <v>52841</v>
      </c>
      <c r="D241" s="81"/>
      <c r="E241" s="1">
        <v>225</v>
      </c>
      <c r="F241" s="2">
        <f t="shared" si="21"/>
        <v>851.68350202050431</v>
      </c>
      <c r="G241" s="2">
        <f t="shared" si="22"/>
        <v>394.39898606859197</v>
      </c>
      <c r="H241" s="2">
        <f t="shared" si="23"/>
        <v>457.28451595191234</v>
      </c>
      <c r="I241" s="42">
        <v>0</v>
      </c>
      <c r="J241" s="2">
        <f t="shared" si="24"/>
        <v>85593.403353559072</v>
      </c>
      <c r="K241" s="39">
        <f t="shared" si="25"/>
        <v>0.42937731097627285</v>
      </c>
      <c r="L241" s="5"/>
      <c r="M241" s="24" t="str">
        <f t="shared" si="26"/>
        <v/>
      </c>
    </row>
    <row r="242" spans="1:13" x14ac:dyDescent="0.25">
      <c r="A242" s="5"/>
      <c r="B242" s="5"/>
      <c r="C242" s="31">
        <f t="shared" si="27"/>
        <v>52871</v>
      </c>
      <c r="D242" s="81"/>
      <c r="E242" s="1">
        <v>226</v>
      </c>
      <c r="F242" s="2">
        <f t="shared" si="21"/>
        <v>851.68350202050431</v>
      </c>
      <c r="G242" s="2">
        <f t="shared" si="22"/>
        <v>392.3030987038124</v>
      </c>
      <c r="H242" s="2">
        <f t="shared" si="23"/>
        <v>459.38040331669191</v>
      </c>
      <c r="I242" s="42">
        <v>0</v>
      </c>
      <c r="J242" s="2">
        <f t="shared" si="24"/>
        <v>85134.022950242375</v>
      </c>
      <c r="K242" s="39">
        <f t="shared" si="25"/>
        <v>0.43243984699838411</v>
      </c>
      <c r="L242" s="5"/>
      <c r="M242" s="24" t="str">
        <f t="shared" si="26"/>
        <v/>
      </c>
    </row>
    <row r="243" spans="1:13" x14ac:dyDescent="0.25">
      <c r="A243" s="5"/>
      <c r="B243" s="5"/>
      <c r="C243" s="31">
        <f t="shared" si="27"/>
        <v>52902</v>
      </c>
      <c r="D243" s="81"/>
      <c r="E243" s="1">
        <v>227</v>
      </c>
      <c r="F243" s="2">
        <f t="shared" si="21"/>
        <v>851.68350202050431</v>
      </c>
      <c r="G243" s="2">
        <f t="shared" si="22"/>
        <v>390.19760518861091</v>
      </c>
      <c r="H243" s="2">
        <f t="shared" si="23"/>
        <v>461.4858968318934</v>
      </c>
      <c r="I243" s="42">
        <v>0</v>
      </c>
      <c r="J243" s="2">
        <f t="shared" si="24"/>
        <v>84672.537053410488</v>
      </c>
      <c r="K243" s="39">
        <f t="shared" si="25"/>
        <v>0.43551641964393006</v>
      </c>
      <c r="L243" s="5"/>
      <c r="M243" s="24" t="str">
        <f t="shared" si="26"/>
        <v/>
      </c>
    </row>
    <row r="244" spans="1:13" x14ac:dyDescent="0.25">
      <c r="A244" s="5"/>
      <c r="B244" s="5"/>
      <c r="C244" s="31">
        <f t="shared" si="27"/>
        <v>52932</v>
      </c>
      <c r="D244" s="81"/>
      <c r="E244" s="1">
        <v>228</v>
      </c>
      <c r="F244" s="2">
        <f t="shared" si="21"/>
        <v>851.68350202050431</v>
      </c>
      <c r="G244" s="2">
        <f t="shared" si="22"/>
        <v>388.08246149479805</v>
      </c>
      <c r="H244" s="2">
        <f t="shared" si="23"/>
        <v>463.60104052570625</v>
      </c>
      <c r="I244" s="42">
        <v>0</v>
      </c>
      <c r="J244" s="2">
        <f t="shared" si="24"/>
        <v>84208.936012884777</v>
      </c>
      <c r="K244" s="39">
        <f t="shared" si="25"/>
        <v>0.43860709324743485</v>
      </c>
      <c r="L244" s="5"/>
      <c r="M244" s="24" t="str">
        <f t="shared" si="26"/>
        <v/>
      </c>
    </row>
    <row r="245" spans="1:13" x14ac:dyDescent="0.25">
      <c r="A245" s="5"/>
      <c r="B245" s="5"/>
      <c r="C245" s="31">
        <f t="shared" si="27"/>
        <v>52963</v>
      </c>
      <c r="D245" s="83" t="s">
        <v>35</v>
      </c>
      <c r="E245" s="3">
        <v>229</v>
      </c>
      <c r="F245" s="4">
        <f t="shared" si="21"/>
        <v>851.68350202050431</v>
      </c>
      <c r="G245" s="4">
        <f t="shared" si="22"/>
        <v>385.95762339238854</v>
      </c>
      <c r="H245" s="4">
        <f t="shared" si="23"/>
        <v>465.72587862811577</v>
      </c>
      <c r="I245" s="42">
        <v>0</v>
      </c>
      <c r="J245" s="4">
        <f t="shared" si="24"/>
        <v>83743.21013425666</v>
      </c>
      <c r="K245" s="39">
        <f t="shared" si="25"/>
        <v>0.44171193243828888</v>
      </c>
      <c r="L245" s="5"/>
      <c r="M245" s="24" t="str">
        <f t="shared" si="26"/>
        <v/>
      </c>
    </row>
    <row r="246" spans="1:13" x14ac:dyDescent="0.25">
      <c r="A246" s="5"/>
      <c r="B246" s="5"/>
      <c r="C246" s="31">
        <f t="shared" si="27"/>
        <v>52994</v>
      </c>
      <c r="D246" s="83"/>
      <c r="E246" s="3">
        <v>230</v>
      </c>
      <c r="F246" s="4">
        <f t="shared" si="21"/>
        <v>851.68350202050431</v>
      </c>
      <c r="G246" s="4">
        <f t="shared" si="22"/>
        <v>383.82304644867634</v>
      </c>
      <c r="H246" s="4">
        <f t="shared" si="23"/>
        <v>467.86045557182797</v>
      </c>
      <c r="I246" s="42">
        <v>0</v>
      </c>
      <c r="J246" s="4">
        <f t="shared" si="24"/>
        <v>83275.349678684826</v>
      </c>
      <c r="K246" s="39">
        <f t="shared" si="25"/>
        <v>0.44483100214210114</v>
      </c>
      <c r="L246" s="5"/>
      <c r="M246" s="24" t="str">
        <f t="shared" si="26"/>
        <v/>
      </c>
    </row>
    <row r="247" spans="1:13" x14ac:dyDescent="0.25">
      <c r="A247" s="5"/>
      <c r="B247" s="5"/>
      <c r="C247" s="31">
        <f t="shared" si="27"/>
        <v>53022</v>
      </c>
      <c r="D247" s="83"/>
      <c r="E247" s="3">
        <v>231</v>
      </c>
      <c r="F247" s="4">
        <f t="shared" si="21"/>
        <v>851.68350202050431</v>
      </c>
      <c r="G247" s="4">
        <f t="shared" si="22"/>
        <v>381.67868602730545</v>
      </c>
      <c r="H247" s="4">
        <f t="shared" si="23"/>
        <v>470.00481599319886</v>
      </c>
      <c r="I247" s="42">
        <v>0</v>
      </c>
      <c r="J247" s="4">
        <f t="shared" si="24"/>
        <v>82805.344862691622</v>
      </c>
      <c r="K247" s="39">
        <f t="shared" si="25"/>
        <v>0.44796436758205582</v>
      </c>
      <c r="L247" s="5"/>
      <c r="M247" s="24" t="str">
        <f t="shared" si="26"/>
        <v/>
      </c>
    </row>
    <row r="248" spans="1:13" x14ac:dyDescent="0.25">
      <c r="A248" s="5"/>
      <c r="B248" s="5"/>
      <c r="C248" s="31">
        <f t="shared" si="27"/>
        <v>53053</v>
      </c>
      <c r="D248" s="83"/>
      <c r="E248" s="3">
        <v>232</v>
      </c>
      <c r="F248" s="4">
        <f t="shared" si="21"/>
        <v>851.68350202050431</v>
      </c>
      <c r="G248" s="4">
        <f t="shared" si="22"/>
        <v>379.5244972873366</v>
      </c>
      <c r="H248" s="4">
        <f t="shared" si="23"/>
        <v>472.15900473316771</v>
      </c>
      <c r="I248" s="42">
        <v>0</v>
      </c>
      <c r="J248" s="4">
        <f t="shared" si="24"/>
        <v>82333.185857958451</v>
      </c>
      <c r="K248" s="39">
        <f t="shared" si="25"/>
        <v>0.45111209428027699</v>
      </c>
      <c r="L248" s="5"/>
      <c r="M248" s="24" t="str">
        <f t="shared" si="26"/>
        <v/>
      </c>
    </row>
    <row r="249" spans="1:13" x14ac:dyDescent="0.25">
      <c r="A249" s="5"/>
      <c r="B249" s="5"/>
      <c r="C249" s="31">
        <f t="shared" si="27"/>
        <v>53083</v>
      </c>
      <c r="D249" s="83"/>
      <c r="E249" s="3">
        <v>233</v>
      </c>
      <c r="F249" s="4">
        <f t="shared" si="21"/>
        <v>851.68350202050431</v>
      </c>
      <c r="G249" s="4">
        <f t="shared" si="22"/>
        <v>377.36043518230957</v>
      </c>
      <c r="H249" s="4">
        <f t="shared" si="23"/>
        <v>474.32306683819473</v>
      </c>
      <c r="I249" s="42">
        <v>0</v>
      </c>
      <c r="J249" s="4">
        <f t="shared" si="24"/>
        <v>81858.862791120264</v>
      </c>
      <c r="K249" s="39">
        <f t="shared" si="25"/>
        <v>0.45427424805919825</v>
      </c>
      <c r="L249" s="5"/>
      <c r="M249" s="24" t="str">
        <f t="shared" si="26"/>
        <v/>
      </c>
    </row>
    <row r="250" spans="1:13" x14ac:dyDescent="0.25">
      <c r="A250" s="5"/>
      <c r="B250" s="5"/>
      <c r="C250" s="31">
        <f t="shared" si="27"/>
        <v>53114</v>
      </c>
      <c r="D250" s="83"/>
      <c r="E250" s="3">
        <v>234</v>
      </c>
      <c r="F250" s="4">
        <f t="shared" si="21"/>
        <v>851.68350202050431</v>
      </c>
      <c r="G250" s="4">
        <f t="shared" si="22"/>
        <v>375.18645445930122</v>
      </c>
      <c r="H250" s="4">
        <f t="shared" si="23"/>
        <v>476.49704756120309</v>
      </c>
      <c r="I250" s="42">
        <v>0</v>
      </c>
      <c r="J250" s="4">
        <f t="shared" si="24"/>
        <v>81382.365743559058</v>
      </c>
      <c r="K250" s="39">
        <f t="shared" si="25"/>
        <v>0.45745089504293956</v>
      </c>
      <c r="L250" s="5"/>
      <c r="M250" s="24" t="str">
        <f t="shared" si="26"/>
        <v/>
      </c>
    </row>
    <row r="251" spans="1:13" x14ac:dyDescent="0.25">
      <c r="A251" s="5"/>
      <c r="B251" s="5"/>
      <c r="C251" s="31">
        <f t="shared" si="27"/>
        <v>53144</v>
      </c>
      <c r="D251" s="83"/>
      <c r="E251" s="3">
        <v>235</v>
      </c>
      <c r="F251" s="4">
        <f t="shared" si="21"/>
        <v>851.68350202050431</v>
      </c>
      <c r="G251" s="4">
        <f t="shared" si="22"/>
        <v>373.00250965797903</v>
      </c>
      <c r="H251" s="4">
        <f t="shared" si="23"/>
        <v>478.68099236252527</v>
      </c>
      <c r="I251" s="42">
        <v>0</v>
      </c>
      <c r="J251" s="4">
        <f t="shared" si="24"/>
        <v>80903.684751196532</v>
      </c>
      <c r="K251" s="39">
        <f t="shared" si="25"/>
        <v>0.4606421016586898</v>
      </c>
      <c r="L251" s="5"/>
      <c r="M251" s="24" t="str">
        <f t="shared" si="26"/>
        <v/>
      </c>
    </row>
    <row r="252" spans="1:13" x14ac:dyDescent="0.25">
      <c r="A252" s="5"/>
      <c r="B252" s="5"/>
      <c r="C252" s="31">
        <f t="shared" si="27"/>
        <v>53175</v>
      </c>
      <c r="D252" s="83"/>
      <c r="E252" s="3">
        <v>236</v>
      </c>
      <c r="F252" s="4">
        <f t="shared" si="21"/>
        <v>851.68350202050431</v>
      </c>
      <c r="G252" s="4">
        <f t="shared" si="22"/>
        <v>370.8085551096508</v>
      </c>
      <c r="H252" s="4">
        <f t="shared" si="23"/>
        <v>480.87494691085351</v>
      </c>
      <c r="I252" s="42">
        <v>0</v>
      </c>
      <c r="J252" s="4">
        <f t="shared" si="24"/>
        <v>80422.809804285673</v>
      </c>
      <c r="K252" s="39">
        <f t="shared" si="25"/>
        <v>0.46384793463809548</v>
      </c>
      <c r="L252" s="5"/>
      <c r="M252" s="24" t="str">
        <f t="shared" si="26"/>
        <v/>
      </c>
    </row>
    <row r="253" spans="1:13" x14ac:dyDescent="0.25">
      <c r="A253" s="5"/>
      <c r="B253" s="5"/>
      <c r="C253" s="31">
        <f t="shared" si="27"/>
        <v>53206</v>
      </c>
      <c r="D253" s="83"/>
      <c r="E253" s="3">
        <v>237</v>
      </c>
      <c r="F253" s="4">
        <f t="shared" si="21"/>
        <v>851.68350202050431</v>
      </c>
      <c r="G253" s="4">
        <f t="shared" si="22"/>
        <v>368.60454493630931</v>
      </c>
      <c r="H253" s="4">
        <f t="shared" si="23"/>
        <v>483.078957084195</v>
      </c>
      <c r="I253" s="42">
        <v>0</v>
      </c>
      <c r="J253" s="4">
        <f t="shared" si="24"/>
        <v>79939.730847201485</v>
      </c>
      <c r="K253" s="39">
        <f t="shared" si="25"/>
        <v>0.46706846101865673</v>
      </c>
      <c r="L253" s="5"/>
      <c r="M253" s="24" t="str">
        <f t="shared" si="26"/>
        <v/>
      </c>
    </row>
    <row r="254" spans="1:13" x14ac:dyDescent="0.25">
      <c r="A254" s="5"/>
      <c r="B254" s="5"/>
      <c r="C254" s="31">
        <f t="shared" si="27"/>
        <v>53236</v>
      </c>
      <c r="D254" s="83"/>
      <c r="E254" s="3">
        <v>238</v>
      </c>
      <c r="F254" s="4">
        <f t="shared" si="21"/>
        <v>851.68350202050431</v>
      </c>
      <c r="G254" s="4">
        <f t="shared" si="22"/>
        <v>366.39043304967345</v>
      </c>
      <c r="H254" s="4">
        <f t="shared" si="23"/>
        <v>485.29306897083086</v>
      </c>
      <c r="I254" s="42">
        <v>0</v>
      </c>
      <c r="J254" s="4">
        <f t="shared" si="24"/>
        <v>79454.437778230655</v>
      </c>
      <c r="K254" s="39">
        <f t="shared" si="25"/>
        <v>0.47030374814512899</v>
      </c>
      <c r="L254" s="5"/>
      <c r="M254" s="24" t="str">
        <f t="shared" si="26"/>
        <v/>
      </c>
    </row>
    <row r="255" spans="1:13" x14ac:dyDescent="0.25">
      <c r="A255" s="5"/>
      <c r="B255" s="5"/>
      <c r="C255" s="31">
        <f t="shared" si="27"/>
        <v>53267</v>
      </c>
      <c r="D255" s="83"/>
      <c r="E255" s="3">
        <v>239</v>
      </c>
      <c r="F255" s="4">
        <f t="shared" si="21"/>
        <v>851.68350202050431</v>
      </c>
      <c r="G255" s="4">
        <f t="shared" si="22"/>
        <v>364.16617315022381</v>
      </c>
      <c r="H255" s="4">
        <f t="shared" si="23"/>
        <v>487.51732887028049</v>
      </c>
      <c r="I255" s="42">
        <v>0</v>
      </c>
      <c r="J255" s="4">
        <f t="shared" si="24"/>
        <v>78966.920449360376</v>
      </c>
      <c r="K255" s="39">
        <f t="shared" si="25"/>
        <v>0.47355386367093077</v>
      </c>
      <c r="L255" s="5"/>
      <c r="M255" s="24" t="str">
        <f t="shared" si="26"/>
        <v/>
      </c>
    </row>
    <row r="256" spans="1:13" x14ac:dyDescent="0.25">
      <c r="A256" s="5"/>
      <c r="B256" s="5"/>
      <c r="C256" s="31">
        <f t="shared" si="27"/>
        <v>53297</v>
      </c>
      <c r="D256" s="83"/>
      <c r="E256" s="3">
        <v>240</v>
      </c>
      <c r="F256" s="4">
        <f t="shared" si="21"/>
        <v>851.68350202050431</v>
      </c>
      <c r="G256" s="4">
        <f t="shared" si="22"/>
        <v>361.93171872623503</v>
      </c>
      <c r="H256" s="4">
        <f t="shared" si="23"/>
        <v>489.75178329426927</v>
      </c>
      <c r="I256" s="42">
        <v>0</v>
      </c>
      <c r="J256" s="4">
        <f t="shared" si="24"/>
        <v>78477.168666066107</v>
      </c>
      <c r="K256" s="39">
        <f t="shared" si="25"/>
        <v>0.47681887555955926</v>
      </c>
      <c r="L256" s="5"/>
      <c r="M256" s="24" t="str">
        <f t="shared" si="26"/>
        <v/>
      </c>
    </row>
    <row r="257" spans="1:13" x14ac:dyDescent="0.25">
      <c r="A257" s="5"/>
      <c r="B257" s="5"/>
      <c r="C257" s="31">
        <f t="shared" si="27"/>
        <v>53328</v>
      </c>
      <c r="D257" s="81" t="s">
        <v>36</v>
      </c>
      <c r="E257" s="1">
        <v>241</v>
      </c>
      <c r="F257" s="2">
        <f t="shared" si="21"/>
        <v>851.68350202050431</v>
      </c>
      <c r="G257" s="2">
        <f t="shared" si="22"/>
        <v>359.687023052803</v>
      </c>
      <c r="H257" s="2">
        <f t="shared" si="23"/>
        <v>491.99647896770131</v>
      </c>
      <c r="I257" s="42">
        <v>0</v>
      </c>
      <c r="J257" s="2">
        <f t="shared" si="24"/>
        <v>77985.172187098404</v>
      </c>
      <c r="K257" s="39">
        <f t="shared" si="25"/>
        <v>0.48009885208601066</v>
      </c>
      <c r="L257" s="5"/>
      <c r="M257" s="24" t="str">
        <f t="shared" si="26"/>
        <v/>
      </c>
    </row>
    <row r="258" spans="1:13" x14ac:dyDescent="0.25">
      <c r="A258" s="5"/>
      <c r="B258" s="5"/>
      <c r="C258" s="31">
        <f t="shared" si="27"/>
        <v>53359</v>
      </c>
      <c r="D258" s="81"/>
      <c r="E258" s="1">
        <v>242</v>
      </c>
      <c r="F258" s="2">
        <f t="shared" si="21"/>
        <v>851.68350202050431</v>
      </c>
      <c r="G258" s="2">
        <f t="shared" si="22"/>
        <v>357.43203919086767</v>
      </c>
      <c r="H258" s="2">
        <f t="shared" si="23"/>
        <v>494.25146282963664</v>
      </c>
      <c r="I258" s="42">
        <v>0</v>
      </c>
      <c r="J258" s="2">
        <f t="shared" si="24"/>
        <v>77490.92072426877</v>
      </c>
      <c r="K258" s="39">
        <f t="shared" si="25"/>
        <v>0.48339386183820821</v>
      </c>
      <c r="L258" s="5"/>
      <c r="M258" s="24" t="str">
        <f t="shared" si="26"/>
        <v/>
      </c>
    </row>
    <row r="259" spans="1:13" x14ac:dyDescent="0.25">
      <c r="A259" s="5"/>
      <c r="B259" s="5"/>
      <c r="C259" s="31">
        <f t="shared" si="27"/>
        <v>53387</v>
      </c>
      <c r="D259" s="81"/>
      <c r="E259" s="1">
        <v>243</v>
      </c>
      <c r="F259" s="2">
        <f t="shared" si="21"/>
        <v>851.68350202050431</v>
      </c>
      <c r="G259" s="2">
        <f t="shared" si="22"/>
        <v>355.16671998623184</v>
      </c>
      <c r="H259" s="2">
        <f t="shared" si="23"/>
        <v>496.51678203427247</v>
      </c>
      <c r="I259" s="42">
        <v>0</v>
      </c>
      <c r="J259" s="2">
        <f t="shared" si="24"/>
        <v>76994.403942234494</v>
      </c>
      <c r="K259" s="39">
        <f t="shared" si="25"/>
        <v>0.48670397371843666</v>
      </c>
      <c r="L259" s="5"/>
      <c r="M259" s="24" t="str">
        <f t="shared" si="26"/>
        <v/>
      </c>
    </row>
    <row r="260" spans="1:13" x14ac:dyDescent="0.25">
      <c r="A260" s="5"/>
      <c r="B260" s="5"/>
      <c r="C260" s="31">
        <f t="shared" si="27"/>
        <v>53418</v>
      </c>
      <c r="D260" s="81"/>
      <c r="E260" s="1">
        <v>244</v>
      </c>
      <c r="F260" s="2">
        <f t="shared" si="21"/>
        <v>851.68350202050431</v>
      </c>
      <c r="G260" s="2">
        <f t="shared" si="22"/>
        <v>352.89101806857474</v>
      </c>
      <c r="H260" s="2">
        <f t="shared" si="23"/>
        <v>498.79248395192957</v>
      </c>
      <c r="I260" s="42">
        <v>0</v>
      </c>
      <c r="J260" s="2">
        <f t="shared" si="24"/>
        <v>76495.611458282568</v>
      </c>
      <c r="K260" s="39">
        <f t="shared" si="25"/>
        <v>0.49002925694478283</v>
      </c>
      <c r="L260" s="5"/>
      <c r="M260" s="24" t="str">
        <f t="shared" si="26"/>
        <v/>
      </c>
    </row>
    <row r="261" spans="1:13" x14ac:dyDescent="0.25">
      <c r="A261" s="5"/>
      <c r="B261" s="5"/>
      <c r="C261" s="31">
        <f t="shared" si="27"/>
        <v>53448</v>
      </c>
      <c r="D261" s="81"/>
      <c r="E261" s="1">
        <v>245</v>
      </c>
      <c r="F261" s="2">
        <f t="shared" si="21"/>
        <v>851.68350202050431</v>
      </c>
      <c r="G261" s="2">
        <f t="shared" si="22"/>
        <v>350.60488585046176</v>
      </c>
      <c r="H261" s="2">
        <f t="shared" si="23"/>
        <v>501.07861617004255</v>
      </c>
      <c r="I261" s="42">
        <v>0</v>
      </c>
      <c r="J261" s="2">
        <f t="shared" si="24"/>
        <v>75994.53284211253</v>
      </c>
      <c r="K261" s="39">
        <f t="shared" si="25"/>
        <v>0.49336978105258311</v>
      </c>
      <c r="L261" s="5"/>
      <c r="M261" s="24" t="str">
        <f t="shared" si="26"/>
        <v/>
      </c>
    </row>
    <row r="262" spans="1:13" x14ac:dyDescent="0.25">
      <c r="A262" s="5"/>
      <c r="B262" s="5"/>
      <c r="C262" s="31">
        <f t="shared" si="27"/>
        <v>53479</v>
      </c>
      <c r="D262" s="81"/>
      <c r="E262" s="1">
        <v>246</v>
      </c>
      <c r="F262" s="2">
        <f t="shared" si="21"/>
        <v>851.68350202050431</v>
      </c>
      <c r="G262" s="2">
        <f t="shared" si="22"/>
        <v>348.30827552634912</v>
      </c>
      <c r="H262" s="2">
        <f t="shared" si="23"/>
        <v>503.37522649415519</v>
      </c>
      <c r="I262" s="42">
        <v>0</v>
      </c>
      <c r="J262" s="2">
        <f t="shared" si="24"/>
        <v>75491.157615618373</v>
      </c>
      <c r="K262" s="39">
        <f t="shared" si="25"/>
        <v>0.49672561589587749</v>
      </c>
      <c r="L262" s="5"/>
      <c r="M262" s="24" t="str">
        <f t="shared" si="26"/>
        <v/>
      </c>
    </row>
    <row r="263" spans="1:13" x14ac:dyDescent="0.25">
      <c r="A263" s="5"/>
      <c r="B263" s="5"/>
      <c r="C263" s="31">
        <f t="shared" si="27"/>
        <v>53509</v>
      </c>
      <c r="D263" s="81"/>
      <c r="E263" s="1">
        <v>247</v>
      </c>
      <c r="F263" s="2">
        <f t="shared" si="21"/>
        <v>851.68350202050431</v>
      </c>
      <c r="G263" s="2">
        <f t="shared" si="22"/>
        <v>346.00113907158419</v>
      </c>
      <c r="H263" s="2">
        <f t="shared" si="23"/>
        <v>505.68236294892012</v>
      </c>
      <c r="I263" s="42">
        <v>0</v>
      </c>
      <c r="J263" s="2">
        <f t="shared" si="24"/>
        <v>74985.47525266945</v>
      </c>
      <c r="K263" s="39">
        <f t="shared" si="25"/>
        <v>0.50009683164887031</v>
      </c>
      <c r="L263" s="5"/>
      <c r="M263" s="24" t="str">
        <f t="shared" si="26"/>
        <v/>
      </c>
    </row>
    <row r="264" spans="1:13" x14ac:dyDescent="0.25">
      <c r="A264" s="5"/>
      <c r="B264" s="5"/>
      <c r="C264" s="31">
        <f t="shared" si="27"/>
        <v>53540</v>
      </c>
      <c r="D264" s="81"/>
      <c r="E264" s="1">
        <v>248</v>
      </c>
      <c r="F264" s="2">
        <f t="shared" si="21"/>
        <v>851.68350202050431</v>
      </c>
      <c r="G264" s="2">
        <f t="shared" si="22"/>
        <v>343.68342824140166</v>
      </c>
      <c r="H264" s="2">
        <f t="shared" si="23"/>
        <v>508.00007377910265</v>
      </c>
      <c r="I264" s="42">
        <v>0</v>
      </c>
      <c r="J264" s="2">
        <f t="shared" si="24"/>
        <v>74477.475178890352</v>
      </c>
      <c r="K264" s="39">
        <f t="shared" si="25"/>
        <v>0.50348349880739773</v>
      </c>
      <c r="L264" s="5"/>
      <c r="M264" s="24" t="str">
        <f t="shared" si="26"/>
        <v/>
      </c>
    </row>
    <row r="265" spans="1:13" x14ac:dyDescent="0.25">
      <c r="A265" s="5"/>
      <c r="B265" s="5"/>
      <c r="C265" s="31">
        <f t="shared" si="27"/>
        <v>53571</v>
      </c>
      <c r="D265" s="81"/>
      <c r="E265" s="1">
        <v>249</v>
      </c>
      <c r="F265" s="2">
        <f t="shared" si="21"/>
        <v>851.68350202050431</v>
      </c>
      <c r="G265" s="2">
        <f t="shared" si="22"/>
        <v>341.35509456991412</v>
      </c>
      <c r="H265" s="2">
        <f t="shared" si="23"/>
        <v>510.32840745059019</v>
      </c>
      <c r="I265" s="42">
        <v>0</v>
      </c>
      <c r="J265" s="2">
        <f t="shared" si="24"/>
        <v>73967.146771439759</v>
      </c>
      <c r="K265" s="39">
        <f t="shared" si="25"/>
        <v>0.50688568819040158</v>
      </c>
      <c r="L265" s="5"/>
      <c r="M265" s="24" t="str">
        <f t="shared" si="26"/>
        <v/>
      </c>
    </row>
    <row r="266" spans="1:13" x14ac:dyDescent="0.25">
      <c r="A266" s="5"/>
      <c r="B266" s="5"/>
      <c r="C266" s="31">
        <f t="shared" si="27"/>
        <v>53601</v>
      </c>
      <c r="D266" s="81"/>
      <c r="E266" s="1">
        <v>250</v>
      </c>
      <c r="F266" s="2">
        <f t="shared" si="21"/>
        <v>851.68350202050431</v>
      </c>
      <c r="G266" s="2">
        <f t="shared" si="22"/>
        <v>339.01608936909889</v>
      </c>
      <c r="H266" s="2">
        <f t="shared" si="23"/>
        <v>512.66741265140536</v>
      </c>
      <c r="I266" s="42">
        <v>0</v>
      </c>
      <c r="J266" s="2">
        <f t="shared" si="24"/>
        <v>73454.479358788347</v>
      </c>
      <c r="K266" s="39">
        <f t="shared" si="25"/>
        <v>0.51030347094141104</v>
      </c>
      <c r="L266" s="5"/>
      <c r="M266" s="24" t="str">
        <f t="shared" si="26"/>
        <v/>
      </c>
    </row>
    <row r="267" spans="1:13" x14ac:dyDescent="0.25">
      <c r="A267" s="5"/>
      <c r="B267" s="5"/>
      <c r="C267" s="31">
        <f t="shared" si="27"/>
        <v>53632</v>
      </c>
      <c r="D267" s="81"/>
      <c r="E267" s="1">
        <v>251</v>
      </c>
      <c r="F267" s="2">
        <f t="shared" si="21"/>
        <v>851.68350202050431</v>
      </c>
      <c r="G267" s="2">
        <f t="shared" si="22"/>
        <v>336.66636372777992</v>
      </c>
      <c r="H267" s="2">
        <f t="shared" si="23"/>
        <v>515.01713829272444</v>
      </c>
      <c r="I267" s="42">
        <v>0</v>
      </c>
      <c r="J267" s="2">
        <f t="shared" si="24"/>
        <v>72939.462220495625</v>
      </c>
      <c r="K267" s="39">
        <f t="shared" si="25"/>
        <v>0.51373691853002912</v>
      </c>
      <c r="L267" s="5"/>
      <c r="M267" s="24" t="str">
        <f t="shared" si="26"/>
        <v/>
      </c>
    </row>
    <row r="268" spans="1:13" x14ac:dyDescent="0.25">
      <c r="A268" s="5"/>
      <c r="B268" s="5"/>
      <c r="C268" s="31">
        <f t="shared" si="27"/>
        <v>53662</v>
      </c>
      <c r="D268" s="81"/>
      <c r="E268" s="1">
        <v>252</v>
      </c>
      <c r="F268" s="2">
        <f t="shared" si="21"/>
        <v>851.68350202050431</v>
      </c>
      <c r="G268" s="2">
        <f t="shared" si="22"/>
        <v>334.30586851060497</v>
      </c>
      <c r="H268" s="2">
        <f t="shared" si="23"/>
        <v>517.3776335098994</v>
      </c>
      <c r="I268" s="42">
        <v>0</v>
      </c>
      <c r="J268" s="2">
        <f t="shared" si="24"/>
        <v>72422.084586985729</v>
      </c>
      <c r="K268" s="39">
        <f t="shared" si="25"/>
        <v>0.51718610275342847</v>
      </c>
      <c r="L268" s="5"/>
      <c r="M268" s="24" t="str">
        <f t="shared" si="26"/>
        <v/>
      </c>
    </row>
    <row r="269" spans="1:13" x14ac:dyDescent="0.25">
      <c r="A269" s="5"/>
      <c r="B269" s="5"/>
      <c r="C269" s="31">
        <f t="shared" si="27"/>
        <v>53693</v>
      </c>
      <c r="D269" s="83" t="s">
        <v>37</v>
      </c>
      <c r="E269" s="3">
        <v>253</v>
      </c>
      <c r="F269" s="4">
        <f t="shared" si="21"/>
        <v>851.68350202050431</v>
      </c>
      <c r="G269" s="4">
        <f t="shared" si="22"/>
        <v>331.93455435701793</v>
      </c>
      <c r="H269" s="4">
        <f t="shared" si="23"/>
        <v>519.74894766348643</v>
      </c>
      <c r="I269" s="42">
        <v>0</v>
      </c>
      <c r="J269" s="4">
        <f t="shared" si="24"/>
        <v>71902.335639322249</v>
      </c>
      <c r="K269" s="39">
        <f t="shared" si="25"/>
        <v>0.52065109573785162</v>
      </c>
      <c r="L269" s="5"/>
      <c r="M269" s="24" t="str">
        <f t="shared" si="26"/>
        <v/>
      </c>
    </row>
    <row r="270" spans="1:13" x14ac:dyDescent="0.25">
      <c r="A270" s="5"/>
      <c r="B270" s="5"/>
      <c r="C270" s="31">
        <f t="shared" si="27"/>
        <v>53724</v>
      </c>
      <c r="D270" s="83"/>
      <c r="E270" s="3">
        <v>254</v>
      </c>
      <c r="F270" s="4">
        <f t="shared" si="21"/>
        <v>851.68350202050431</v>
      </c>
      <c r="G270" s="4">
        <f t="shared" si="22"/>
        <v>329.552371680227</v>
      </c>
      <c r="H270" s="4">
        <f t="shared" si="23"/>
        <v>522.13113034027731</v>
      </c>
      <c r="I270" s="42">
        <v>0</v>
      </c>
      <c r="J270" s="4">
        <f t="shared" si="24"/>
        <v>71380.204508981973</v>
      </c>
      <c r="K270" s="39">
        <f t="shared" si="25"/>
        <v>0.52413196994012012</v>
      </c>
      <c r="L270" s="5"/>
      <c r="M270" s="24" t="str">
        <f t="shared" si="26"/>
        <v/>
      </c>
    </row>
    <row r="271" spans="1:13" x14ac:dyDescent="0.25">
      <c r="A271" s="5"/>
      <c r="B271" s="5"/>
      <c r="C271" s="31">
        <f t="shared" si="27"/>
        <v>53752</v>
      </c>
      <c r="D271" s="83"/>
      <c r="E271" s="3">
        <v>255</v>
      </c>
      <c r="F271" s="4">
        <f t="shared" si="21"/>
        <v>851.68350202050431</v>
      </c>
      <c r="G271" s="4">
        <f t="shared" si="22"/>
        <v>327.1592706661674</v>
      </c>
      <c r="H271" s="4">
        <f t="shared" si="23"/>
        <v>524.52423135433696</v>
      </c>
      <c r="I271" s="42">
        <v>0</v>
      </c>
      <c r="J271" s="4">
        <f t="shared" si="24"/>
        <v>70855.680277627631</v>
      </c>
      <c r="K271" s="39">
        <f t="shared" si="25"/>
        <v>0.5276287981491492</v>
      </c>
      <c r="L271" s="5"/>
      <c r="M271" s="24" t="str">
        <f t="shared" si="26"/>
        <v/>
      </c>
    </row>
    <row r="272" spans="1:13" x14ac:dyDescent="0.25">
      <c r="A272" s="5"/>
      <c r="B272" s="5"/>
      <c r="C272" s="31">
        <f t="shared" si="27"/>
        <v>53783</v>
      </c>
      <c r="D272" s="83"/>
      <c r="E272" s="3">
        <v>256</v>
      </c>
      <c r="F272" s="4">
        <f t="shared" si="21"/>
        <v>851.68350202050431</v>
      </c>
      <c r="G272" s="4">
        <f t="shared" si="22"/>
        <v>324.75520127246</v>
      </c>
      <c r="H272" s="4">
        <f t="shared" si="23"/>
        <v>526.92830074804431</v>
      </c>
      <c r="I272" s="42">
        <v>0</v>
      </c>
      <c r="J272" s="4">
        <f t="shared" si="24"/>
        <v>70328.75197687959</v>
      </c>
      <c r="K272" s="39">
        <f t="shared" si="25"/>
        <v>0.53114165348746933</v>
      </c>
      <c r="L272" s="5"/>
      <c r="M272" s="24" t="str">
        <f t="shared" si="26"/>
        <v/>
      </c>
    </row>
    <row r="273" spans="1:13" x14ac:dyDescent="0.25">
      <c r="A273" s="5"/>
      <c r="B273" s="5"/>
      <c r="C273" s="31">
        <f t="shared" si="27"/>
        <v>53813</v>
      </c>
      <c r="D273" s="83"/>
      <c r="E273" s="3">
        <v>257</v>
      </c>
      <c r="F273" s="4">
        <f t="shared" si="21"/>
        <v>851.68350202050431</v>
      </c>
      <c r="G273" s="4">
        <f t="shared" si="22"/>
        <v>322.34011322736478</v>
      </c>
      <c r="H273" s="4">
        <f t="shared" si="23"/>
        <v>529.34338879313952</v>
      </c>
      <c r="I273" s="42">
        <v>0</v>
      </c>
      <c r="J273" s="4">
        <f t="shared" si="24"/>
        <v>69799.408588086444</v>
      </c>
      <c r="K273" s="39">
        <f t="shared" si="25"/>
        <v>0.53467060941275701</v>
      </c>
      <c r="L273" s="5"/>
      <c r="M273" s="24" t="str">
        <f t="shared" si="26"/>
        <v/>
      </c>
    </row>
    <row r="274" spans="1:13" x14ac:dyDescent="0.25">
      <c r="A274" s="5"/>
      <c r="B274" s="5"/>
      <c r="C274" s="31">
        <f t="shared" si="27"/>
        <v>53844</v>
      </c>
      <c r="D274" s="83"/>
      <c r="E274" s="3">
        <v>258</v>
      </c>
      <c r="F274" s="4">
        <f t="shared" ref="F274:F337" si="28">IF(J273&lt;=0,0,F$12)</f>
        <v>851.68350202050431</v>
      </c>
      <c r="G274" s="4">
        <f t="shared" ref="G274:G337" si="29">J273*(J$8/12)</f>
        <v>319.91395602872956</v>
      </c>
      <c r="H274" s="4">
        <f t="shared" ref="H274:H337" si="30">(F274-G274)+I274</f>
        <v>531.76954599177475</v>
      </c>
      <c r="I274" s="42">
        <v>0</v>
      </c>
      <c r="J274" s="4">
        <f t="shared" ref="J274:J337" si="31">IF(J273-H274&lt;=0,0,J273-H274)</f>
        <v>69267.63904209467</v>
      </c>
      <c r="K274" s="39">
        <f t="shared" ref="K274:K337" si="32">(1-(J274/$J$6))</f>
        <v>0.53821573971936887</v>
      </c>
      <c r="L274" s="5"/>
      <c r="M274" s="24" t="str">
        <f t="shared" ref="M274:M337" si="33">IF(J274&lt;=0,E274, "")</f>
        <v/>
      </c>
    </row>
    <row r="275" spans="1:13" x14ac:dyDescent="0.25">
      <c r="A275" s="5"/>
      <c r="B275" s="5"/>
      <c r="C275" s="31">
        <f t="shared" ref="C275:C338" si="34">EDATE(C274,1)</f>
        <v>53874</v>
      </c>
      <c r="D275" s="83"/>
      <c r="E275" s="3">
        <v>259</v>
      </c>
      <c r="F275" s="4">
        <f t="shared" si="28"/>
        <v>851.68350202050431</v>
      </c>
      <c r="G275" s="4">
        <f t="shared" si="29"/>
        <v>317.47667894293392</v>
      </c>
      <c r="H275" s="4">
        <f t="shared" si="30"/>
        <v>534.20682307757033</v>
      </c>
      <c r="I275" s="42">
        <v>0</v>
      </c>
      <c r="J275" s="4">
        <f t="shared" si="31"/>
        <v>68733.432219017093</v>
      </c>
      <c r="K275" s="39">
        <f t="shared" si="32"/>
        <v>0.54177711853988608</v>
      </c>
      <c r="L275" s="5"/>
      <c r="M275" s="24" t="str">
        <f t="shared" si="33"/>
        <v/>
      </c>
    </row>
    <row r="276" spans="1:13" x14ac:dyDescent="0.25">
      <c r="A276" s="5"/>
      <c r="B276" s="5"/>
      <c r="C276" s="31">
        <f t="shared" si="34"/>
        <v>53905</v>
      </c>
      <c r="D276" s="83"/>
      <c r="E276" s="3">
        <v>260</v>
      </c>
      <c r="F276" s="4">
        <f t="shared" si="28"/>
        <v>851.68350202050431</v>
      </c>
      <c r="G276" s="4">
        <f t="shared" si="29"/>
        <v>315.02823100382835</v>
      </c>
      <c r="H276" s="4">
        <f t="shared" si="30"/>
        <v>536.6552710166759</v>
      </c>
      <c r="I276" s="42">
        <v>0</v>
      </c>
      <c r="J276" s="4">
        <f t="shared" si="31"/>
        <v>68196.776948000421</v>
      </c>
      <c r="K276" s="39">
        <f t="shared" si="32"/>
        <v>0.54535482034666383</v>
      </c>
      <c r="L276" s="5"/>
      <c r="M276" s="24" t="str">
        <f t="shared" si="33"/>
        <v/>
      </c>
    </row>
    <row r="277" spans="1:13" x14ac:dyDescent="0.25">
      <c r="A277" s="5"/>
      <c r="B277" s="5"/>
      <c r="C277" s="31">
        <f t="shared" si="34"/>
        <v>53936</v>
      </c>
      <c r="D277" s="83"/>
      <c r="E277" s="3">
        <v>261</v>
      </c>
      <c r="F277" s="4">
        <f t="shared" si="28"/>
        <v>851.68350202050431</v>
      </c>
      <c r="G277" s="4">
        <f t="shared" si="29"/>
        <v>312.56856101166858</v>
      </c>
      <c r="H277" s="4">
        <f t="shared" si="30"/>
        <v>539.11494100883579</v>
      </c>
      <c r="I277" s="42">
        <v>0</v>
      </c>
      <c r="J277" s="4">
        <f t="shared" si="31"/>
        <v>67657.662006991581</v>
      </c>
      <c r="K277" s="39">
        <f t="shared" si="32"/>
        <v>0.54894891995338946</v>
      </c>
      <c r="L277" s="5"/>
      <c r="M277" s="24" t="str">
        <f t="shared" si="33"/>
        <v/>
      </c>
    </row>
    <row r="278" spans="1:13" x14ac:dyDescent="0.25">
      <c r="A278" s="5"/>
      <c r="B278" s="5"/>
      <c r="C278" s="31">
        <f t="shared" si="34"/>
        <v>53966</v>
      </c>
      <c r="D278" s="83"/>
      <c r="E278" s="3">
        <v>262</v>
      </c>
      <c r="F278" s="4">
        <f t="shared" si="28"/>
        <v>851.68350202050431</v>
      </c>
      <c r="G278" s="4">
        <f t="shared" si="29"/>
        <v>310.09761753204475</v>
      </c>
      <c r="H278" s="4">
        <f t="shared" si="30"/>
        <v>541.58588448845956</v>
      </c>
      <c r="I278" s="42">
        <v>0</v>
      </c>
      <c r="J278" s="4">
        <f t="shared" si="31"/>
        <v>67116.076122503116</v>
      </c>
      <c r="K278" s="39">
        <f t="shared" si="32"/>
        <v>0.55255949251664593</v>
      </c>
      <c r="L278" s="5"/>
      <c r="M278" s="24" t="str">
        <f t="shared" si="33"/>
        <v/>
      </c>
    </row>
    <row r="279" spans="1:13" x14ac:dyDescent="0.25">
      <c r="A279" s="5"/>
      <c r="B279" s="5"/>
      <c r="C279" s="31">
        <f t="shared" si="34"/>
        <v>53997</v>
      </c>
      <c r="D279" s="83"/>
      <c r="E279" s="3">
        <v>263</v>
      </c>
      <c r="F279" s="4">
        <f t="shared" si="28"/>
        <v>851.68350202050431</v>
      </c>
      <c r="G279" s="4">
        <f t="shared" si="29"/>
        <v>307.61534889480595</v>
      </c>
      <c r="H279" s="4">
        <f t="shared" si="30"/>
        <v>544.06815312569836</v>
      </c>
      <c r="I279" s="42">
        <v>0</v>
      </c>
      <c r="J279" s="4">
        <f t="shared" si="31"/>
        <v>66572.007969377417</v>
      </c>
      <c r="K279" s="39">
        <f t="shared" si="32"/>
        <v>0.55618661353748389</v>
      </c>
      <c r="L279" s="5"/>
      <c r="M279" s="24" t="str">
        <f t="shared" si="33"/>
        <v/>
      </c>
    </row>
    <row r="280" spans="1:13" x14ac:dyDescent="0.25">
      <c r="A280" s="5"/>
      <c r="B280" s="5"/>
      <c r="C280" s="31">
        <f t="shared" si="34"/>
        <v>54027</v>
      </c>
      <c r="D280" s="83"/>
      <c r="E280" s="3">
        <v>264</v>
      </c>
      <c r="F280" s="4">
        <f t="shared" si="28"/>
        <v>851.68350202050431</v>
      </c>
      <c r="G280" s="4">
        <f t="shared" si="29"/>
        <v>305.12170319297985</v>
      </c>
      <c r="H280" s="4">
        <f t="shared" si="30"/>
        <v>546.5617988275244</v>
      </c>
      <c r="I280" s="42">
        <v>0</v>
      </c>
      <c r="J280" s="4">
        <f t="shared" si="31"/>
        <v>66025.446170549898</v>
      </c>
      <c r="K280" s="39">
        <f t="shared" si="32"/>
        <v>0.5598303588630007</v>
      </c>
      <c r="L280" s="5"/>
      <c r="M280" s="24" t="str">
        <f t="shared" si="33"/>
        <v/>
      </c>
    </row>
    <row r="281" spans="1:13" x14ac:dyDescent="0.25">
      <c r="A281" s="5"/>
      <c r="B281" s="5"/>
      <c r="C281" s="31">
        <f t="shared" si="34"/>
        <v>54058</v>
      </c>
      <c r="D281" s="81" t="s">
        <v>38</v>
      </c>
      <c r="E281" s="1">
        <v>265</v>
      </c>
      <c r="F281" s="2">
        <f t="shared" si="28"/>
        <v>851.68350202050431</v>
      </c>
      <c r="G281" s="2">
        <f t="shared" si="29"/>
        <v>302.61662828168704</v>
      </c>
      <c r="H281" s="2">
        <f t="shared" si="30"/>
        <v>549.06687373881732</v>
      </c>
      <c r="I281" s="42">
        <v>0</v>
      </c>
      <c r="J281" s="2">
        <f t="shared" si="31"/>
        <v>65476.379296811079</v>
      </c>
      <c r="K281" s="39">
        <f t="shared" si="32"/>
        <v>0.56349080468792612</v>
      </c>
      <c r="L281" s="5"/>
      <c r="M281" s="24" t="str">
        <f t="shared" si="33"/>
        <v/>
      </c>
    </row>
    <row r="282" spans="1:13" x14ac:dyDescent="0.25">
      <c r="A282" s="5"/>
      <c r="B282" s="5"/>
      <c r="C282" s="31">
        <f t="shared" si="34"/>
        <v>54089</v>
      </c>
      <c r="D282" s="81"/>
      <c r="E282" s="1">
        <v>266</v>
      </c>
      <c r="F282" s="2">
        <f t="shared" si="28"/>
        <v>851.68350202050431</v>
      </c>
      <c r="G282" s="2">
        <f t="shared" si="29"/>
        <v>300.1000717770508</v>
      </c>
      <c r="H282" s="2">
        <f t="shared" si="30"/>
        <v>551.58343024345345</v>
      </c>
      <c r="I282" s="42">
        <v>0</v>
      </c>
      <c r="J282" s="2">
        <f t="shared" si="31"/>
        <v>64924.795866567627</v>
      </c>
      <c r="K282" s="39">
        <f t="shared" si="32"/>
        <v>0.56716802755621587</v>
      </c>
      <c r="L282" s="5"/>
      <c r="M282" s="24" t="str">
        <f t="shared" si="33"/>
        <v/>
      </c>
    </row>
    <row r="283" spans="1:13" x14ac:dyDescent="0.25">
      <c r="A283" s="5"/>
      <c r="B283" s="5"/>
      <c r="C283" s="31">
        <f t="shared" si="34"/>
        <v>54118</v>
      </c>
      <c r="D283" s="81"/>
      <c r="E283" s="1">
        <v>267</v>
      </c>
      <c r="F283" s="2">
        <f t="shared" si="28"/>
        <v>851.68350202050431</v>
      </c>
      <c r="G283" s="2">
        <f t="shared" si="29"/>
        <v>297.57198105510162</v>
      </c>
      <c r="H283" s="2">
        <f t="shared" si="30"/>
        <v>554.11152096540263</v>
      </c>
      <c r="I283" s="42">
        <v>0</v>
      </c>
      <c r="J283" s="2">
        <f t="shared" si="31"/>
        <v>64370.684345602225</v>
      </c>
      <c r="K283" s="39">
        <f t="shared" si="32"/>
        <v>0.57086210436265183</v>
      </c>
      <c r="L283" s="5"/>
      <c r="M283" s="24" t="str">
        <f t="shared" si="33"/>
        <v/>
      </c>
    </row>
    <row r="284" spans="1:13" x14ac:dyDescent="0.25">
      <c r="A284" s="5"/>
      <c r="B284" s="5"/>
      <c r="C284" s="31">
        <f t="shared" si="34"/>
        <v>54149</v>
      </c>
      <c r="D284" s="81"/>
      <c r="E284" s="1">
        <v>268</v>
      </c>
      <c r="F284" s="2">
        <f t="shared" si="28"/>
        <v>851.68350202050431</v>
      </c>
      <c r="G284" s="2">
        <f t="shared" si="29"/>
        <v>295.03230325067688</v>
      </c>
      <c r="H284" s="2">
        <f t="shared" si="30"/>
        <v>556.65119876982749</v>
      </c>
      <c r="I284" s="42">
        <v>0</v>
      </c>
      <c r="J284" s="2">
        <f t="shared" si="31"/>
        <v>63814.0331468324</v>
      </c>
      <c r="K284" s="39">
        <f t="shared" si="32"/>
        <v>0.57457311235445063</v>
      </c>
      <c r="L284" s="5"/>
      <c r="M284" s="24" t="str">
        <f t="shared" si="33"/>
        <v/>
      </c>
    </row>
    <row r="285" spans="1:13" x14ac:dyDescent="0.25">
      <c r="A285" s="5"/>
      <c r="B285" s="5"/>
      <c r="C285" s="31">
        <f t="shared" si="34"/>
        <v>54179</v>
      </c>
      <c r="D285" s="81"/>
      <c r="E285" s="1">
        <v>269</v>
      </c>
      <c r="F285" s="2">
        <f t="shared" si="28"/>
        <v>851.68350202050431</v>
      </c>
      <c r="G285" s="2">
        <f t="shared" si="29"/>
        <v>292.48098525631519</v>
      </c>
      <c r="H285" s="2">
        <f t="shared" si="30"/>
        <v>559.20251676418911</v>
      </c>
      <c r="I285" s="42">
        <v>0</v>
      </c>
      <c r="J285" s="2">
        <f t="shared" si="31"/>
        <v>63254.830630068209</v>
      </c>
      <c r="K285" s="39">
        <f t="shared" si="32"/>
        <v>0.57830112913287857</v>
      </c>
      <c r="L285" s="5"/>
      <c r="M285" s="24" t="str">
        <f t="shared" si="33"/>
        <v/>
      </c>
    </row>
    <row r="286" spans="1:13" x14ac:dyDescent="0.25">
      <c r="A286" s="5"/>
      <c r="B286" s="5"/>
      <c r="C286" s="31">
        <f t="shared" si="34"/>
        <v>54210</v>
      </c>
      <c r="D286" s="81"/>
      <c r="E286" s="1">
        <v>270</v>
      </c>
      <c r="F286" s="2">
        <f t="shared" si="28"/>
        <v>851.68350202050431</v>
      </c>
      <c r="G286" s="2">
        <f t="shared" si="29"/>
        <v>289.91797372114598</v>
      </c>
      <c r="H286" s="2">
        <f t="shared" si="30"/>
        <v>561.76552829935827</v>
      </c>
      <c r="I286" s="42">
        <v>0</v>
      </c>
      <c r="J286" s="2">
        <f t="shared" si="31"/>
        <v>62693.065101768851</v>
      </c>
      <c r="K286" s="39">
        <f t="shared" si="32"/>
        <v>0.58204623265487432</v>
      </c>
      <c r="L286" s="5"/>
      <c r="M286" s="24" t="str">
        <f t="shared" si="33"/>
        <v/>
      </c>
    </row>
    <row r="287" spans="1:13" x14ac:dyDescent="0.25">
      <c r="A287" s="5"/>
      <c r="B287" s="5"/>
      <c r="C287" s="31">
        <f t="shared" si="34"/>
        <v>54240</v>
      </c>
      <c r="D287" s="81"/>
      <c r="E287" s="1">
        <v>271</v>
      </c>
      <c r="F287" s="2">
        <f t="shared" si="28"/>
        <v>851.68350202050431</v>
      </c>
      <c r="G287" s="2">
        <f t="shared" si="29"/>
        <v>287.3432150497739</v>
      </c>
      <c r="H287" s="2">
        <f t="shared" si="30"/>
        <v>564.3402869707304</v>
      </c>
      <c r="I287" s="42">
        <v>0</v>
      </c>
      <c r="J287" s="2">
        <f t="shared" si="31"/>
        <v>62128.724814798123</v>
      </c>
      <c r="K287" s="39">
        <f t="shared" si="32"/>
        <v>0.5858085012346792</v>
      </c>
      <c r="L287" s="5"/>
      <c r="M287" s="24" t="str">
        <f t="shared" si="33"/>
        <v/>
      </c>
    </row>
    <row r="288" spans="1:13" x14ac:dyDescent="0.25">
      <c r="A288" s="5"/>
      <c r="B288" s="5"/>
      <c r="C288" s="31">
        <f t="shared" si="34"/>
        <v>54271</v>
      </c>
      <c r="D288" s="81"/>
      <c r="E288" s="1">
        <v>272</v>
      </c>
      <c r="F288" s="2">
        <f t="shared" si="28"/>
        <v>851.68350202050431</v>
      </c>
      <c r="G288" s="2">
        <f t="shared" si="29"/>
        <v>284.75665540115807</v>
      </c>
      <c r="H288" s="2">
        <f t="shared" si="30"/>
        <v>566.92684661934618</v>
      </c>
      <c r="I288" s="42">
        <v>0</v>
      </c>
      <c r="J288" s="2">
        <f t="shared" si="31"/>
        <v>61561.797968178777</v>
      </c>
      <c r="K288" s="39">
        <f t="shared" si="32"/>
        <v>0.58958801354547474</v>
      </c>
      <c r="L288" s="5"/>
      <c r="M288" s="24" t="str">
        <f t="shared" si="33"/>
        <v/>
      </c>
    </row>
    <row r="289" spans="1:13" x14ac:dyDescent="0.25">
      <c r="A289" s="5"/>
      <c r="B289" s="5"/>
      <c r="C289" s="31">
        <f t="shared" si="34"/>
        <v>54302</v>
      </c>
      <c r="D289" s="81"/>
      <c r="E289" s="1">
        <v>273</v>
      </c>
      <c r="F289" s="2">
        <f t="shared" si="28"/>
        <v>851.68350202050431</v>
      </c>
      <c r="G289" s="2">
        <f t="shared" si="29"/>
        <v>282.15824068748606</v>
      </c>
      <c r="H289" s="2">
        <f t="shared" si="30"/>
        <v>569.52526133301831</v>
      </c>
      <c r="I289" s="42">
        <v>0</v>
      </c>
      <c r="J289" s="2">
        <f t="shared" si="31"/>
        <v>60992.272706845761</v>
      </c>
      <c r="K289" s="39">
        <f t="shared" si="32"/>
        <v>0.59338484862102825</v>
      </c>
      <c r="L289" s="5"/>
      <c r="M289" s="24" t="str">
        <f t="shared" si="33"/>
        <v/>
      </c>
    </row>
    <row r="290" spans="1:13" x14ac:dyDescent="0.25">
      <c r="A290" s="5"/>
      <c r="B290" s="5"/>
      <c r="C290" s="31">
        <f t="shared" si="34"/>
        <v>54332</v>
      </c>
      <c r="D290" s="81"/>
      <c r="E290" s="1">
        <v>274</v>
      </c>
      <c r="F290" s="2">
        <f t="shared" si="28"/>
        <v>851.68350202050431</v>
      </c>
      <c r="G290" s="2">
        <f t="shared" si="29"/>
        <v>279.5479165730431</v>
      </c>
      <c r="H290" s="2">
        <f t="shared" si="30"/>
        <v>572.13558544746115</v>
      </c>
      <c r="I290" s="42">
        <v>0</v>
      </c>
      <c r="J290" s="2">
        <f t="shared" si="31"/>
        <v>60420.1371213983</v>
      </c>
      <c r="K290" s="39">
        <f t="shared" si="32"/>
        <v>0.5971990858573446</v>
      </c>
      <c r="L290" s="5"/>
      <c r="M290" s="24" t="str">
        <f t="shared" si="33"/>
        <v/>
      </c>
    </row>
    <row r="291" spans="1:13" x14ac:dyDescent="0.25">
      <c r="A291" s="5"/>
      <c r="B291" s="5"/>
      <c r="C291" s="31">
        <f t="shared" si="34"/>
        <v>54363</v>
      </c>
      <c r="D291" s="81"/>
      <c r="E291" s="1">
        <v>275</v>
      </c>
      <c r="F291" s="2">
        <f t="shared" si="28"/>
        <v>851.68350202050431</v>
      </c>
      <c r="G291" s="2">
        <f t="shared" si="29"/>
        <v>276.92562847307556</v>
      </c>
      <c r="H291" s="2">
        <f t="shared" si="30"/>
        <v>574.75787354742874</v>
      </c>
      <c r="I291" s="42">
        <v>0</v>
      </c>
      <c r="J291" s="2">
        <f t="shared" si="31"/>
        <v>59845.379247850869</v>
      </c>
      <c r="K291" s="39">
        <f t="shared" si="32"/>
        <v>0.6010308050143276</v>
      </c>
      <c r="L291" s="5"/>
      <c r="M291" s="24" t="str">
        <f t="shared" si="33"/>
        <v/>
      </c>
    </row>
    <row r="292" spans="1:13" x14ac:dyDescent="0.25">
      <c r="A292" s="5"/>
      <c r="B292" s="5"/>
      <c r="C292" s="31">
        <f t="shared" si="34"/>
        <v>54393</v>
      </c>
      <c r="D292" s="81"/>
      <c r="E292" s="1">
        <v>276</v>
      </c>
      <c r="F292" s="2">
        <f t="shared" si="28"/>
        <v>851.68350202050431</v>
      </c>
      <c r="G292" s="2">
        <f t="shared" si="29"/>
        <v>274.29132155264983</v>
      </c>
      <c r="H292" s="2">
        <f t="shared" si="30"/>
        <v>577.39218046785447</v>
      </c>
      <c r="I292" s="42">
        <v>0</v>
      </c>
      <c r="J292" s="2">
        <f t="shared" si="31"/>
        <v>59267.987067383016</v>
      </c>
      <c r="K292" s="39">
        <f t="shared" si="32"/>
        <v>0.6048800862174466</v>
      </c>
      <c r="L292" s="5"/>
      <c r="M292" s="24" t="str">
        <f t="shared" si="33"/>
        <v/>
      </c>
    </row>
    <row r="293" spans="1:13" x14ac:dyDescent="0.25">
      <c r="A293" s="5"/>
      <c r="B293" s="5"/>
      <c r="C293" s="31">
        <f t="shared" si="34"/>
        <v>54424</v>
      </c>
      <c r="D293" s="83" t="s">
        <v>39</v>
      </c>
      <c r="E293" s="3">
        <v>277</v>
      </c>
      <c r="F293" s="4">
        <f t="shared" si="28"/>
        <v>851.68350202050431</v>
      </c>
      <c r="G293" s="4">
        <f t="shared" si="29"/>
        <v>271.64494072550548</v>
      </c>
      <c r="H293" s="4">
        <f t="shared" si="30"/>
        <v>580.03856129499877</v>
      </c>
      <c r="I293" s="42">
        <v>0</v>
      </c>
      <c r="J293" s="4">
        <f t="shared" si="31"/>
        <v>58687.948506088018</v>
      </c>
      <c r="K293" s="39">
        <f t="shared" si="32"/>
        <v>0.60874700995941322</v>
      </c>
      <c r="L293" s="5"/>
      <c r="M293" s="24" t="str">
        <f t="shared" si="33"/>
        <v/>
      </c>
    </row>
    <row r="294" spans="1:13" x14ac:dyDescent="0.25">
      <c r="A294" s="5"/>
      <c r="B294" s="5"/>
      <c r="C294" s="31">
        <f t="shared" si="34"/>
        <v>54455</v>
      </c>
      <c r="D294" s="83"/>
      <c r="E294" s="3">
        <v>278</v>
      </c>
      <c r="F294" s="4">
        <f t="shared" si="28"/>
        <v>851.68350202050431</v>
      </c>
      <c r="G294" s="4">
        <f t="shared" si="29"/>
        <v>268.98643065290344</v>
      </c>
      <c r="H294" s="4">
        <f t="shared" si="30"/>
        <v>582.69707136760087</v>
      </c>
      <c r="I294" s="42">
        <v>0</v>
      </c>
      <c r="J294" s="4">
        <f t="shared" si="31"/>
        <v>58105.25143472042</v>
      </c>
      <c r="K294" s="39">
        <f t="shared" si="32"/>
        <v>0.61263165710186385</v>
      </c>
      <c r="L294" s="5"/>
      <c r="M294" s="24" t="str">
        <f t="shared" si="33"/>
        <v/>
      </c>
    </row>
    <row r="295" spans="1:13" x14ac:dyDescent="0.25">
      <c r="A295" s="5"/>
      <c r="B295" s="5"/>
      <c r="C295" s="31">
        <f t="shared" si="34"/>
        <v>54483</v>
      </c>
      <c r="D295" s="83"/>
      <c r="E295" s="3">
        <v>279</v>
      </c>
      <c r="F295" s="4">
        <f t="shared" si="28"/>
        <v>851.68350202050431</v>
      </c>
      <c r="G295" s="4">
        <f t="shared" si="29"/>
        <v>266.31573574246858</v>
      </c>
      <c r="H295" s="4">
        <f t="shared" si="30"/>
        <v>585.36776627803579</v>
      </c>
      <c r="I295" s="42">
        <v>0</v>
      </c>
      <c r="J295" s="4">
        <f t="shared" si="31"/>
        <v>57519.88366844238</v>
      </c>
      <c r="K295" s="39">
        <f t="shared" si="32"/>
        <v>0.61653410887705085</v>
      </c>
      <c r="L295" s="5"/>
      <c r="M295" s="24" t="str">
        <f t="shared" si="33"/>
        <v/>
      </c>
    </row>
    <row r="296" spans="1:13" x14ac:dyDescent="0.25">
      <c r="A296" s="5"/>
      <c r="B296" s="5"/>
      <c r="C296" s="31">
        <f t="shared" si="34"/>
        <v>54514</v>
      </c>
      <c r="D296" s="83"/>
      <c r="E296" s="3">
        <v>280</v>
      </c>
      <c r="F296" s="4">
        <f t="shared" si="28"/>
        <v>851.68350202050431</v>
      </c>
      <c r="G296" s="4">
        <f t="shared" si="29"/>
        <v>263.63280014702758</v>
      </c>
      <c r="H296" s="4">
        <f t="shared" si="30"/>
        <v>588.05070187347678</v>
      </c>
      <c r="I296" s="42">
        <v>0</v>
      </c>
      <c r="J296" s="4">
        <f t="shared" si="31"/>
        <v>56931.832966568902</v>
      </c>
      <c r="K296" s="39">
        <f t="shared" si="32"/>
        <v>0.62045444688954066</v>
      </c>
      <c r="L296" s="5"/>
      <c r="M296" s="24" t="str">
        <f t="shared" si="33"/>
        <v/>
      </c>
    </row>
    <row r="297" spans="1:13" x14ac:dyDescent="0.25">
      <c r="A297" s="5"/>
      <c r="B297" s="5"/>
      <c r="C297" s="31">
        <f t="shared" si="34"/>
        <v>54544</v>
      </c>
      <c r="D297" s="83"/>
      <c r="E297" s="3">
        <v>281</v>
      </c>
      <c r="F297" s="4">
        <f t="shared" si="28"/>
        <v>851.68350202050431</v>
      </c>
      <c r="G297" s="4">
        <f t="shared" si="29"/>
        <v>260.93756776344082</v>
      </c>
      <c r="H297" s="4">
        <f t="shared" si="30"/>
        <v>590.74593425706348</v>
      </c>
      <c r="I297" s="42">
        <v>0</v>
      </c>
      <c r="J297" s="4">
        <f t="shared" si="31"/>
        <v>56341.087032311836</v>
      </c>
      <c r="K297" s="39">
        <f t="shared" si="32"/>
        <v>0.62439275311792108</v>
      </c>
      <c r="L297" s="5"/>
      <c r="M297" s="24" t="str">
        <f t="shared" si="33"/>
        <v/>
      </c>
    </row>
    <row r="298" spans="1:13" x14ac:dyDescent="0.25">
      <c r="A298" s="5"/>
      <c r="B298" s="5"/>
      <c r="C298" s="31">
        <f t="shared" si="34"/>
        <v>54575</v>
      </c>
      <c r="D298" s="83"/>
      <c r="E298" s="3">
        <v>282</v>
      </c>
      <c r="F298" s="4">
        <f t="shared" si="28"/>
        <v>851.68350202050431</v>
      </c>
      <c r="G298" s="4">
        <f t="shared" si="29"/>
        <v>258.22998223142923</v>
      </c>
      <c r="H298" s="4">
        <f t="shared" si="30"/>
        <v>593.45351978907502</v>
      </c>
      <c r="I298" s="42">
        <v>0</v>
      </c>
      <c r="J298" s="4">
        <f t="shared" si="31"/>
        <v>55747.633512522763</v>
      </c>
      <c r="K298" s="39">
        <f t="shared" si="32"/>
        <v>0.62834910991651494</v>
      </c>
      <c r="L298" s="5"/>
      <c r="M298" s="24" t="str">
        <f t="shared" si="33"/>
        <v/>
      </c>
    </row>
    <row r="299" spans="1:13" x14ac:dyDescent="0.25">
      <c r="A299" s="5"/>
      <c r="B299" s="5"/>
      <c r="C299" s="31">
        <f t="shared" si="34"/>
        <v>54605</v>
      </c>
      <c r="D299" s="83"/>
      <c r="E299" s="3">
        <v>283</v>
      </c>
      <c r="F299" s="4">
        <f t="shared" si="28"/>
        <v>851.68350202050431</v>
      </c>
      <c r="G299" s="4">
        <f t="shared" si="29"/>
        <v>255.509986932396</v>
      </c>
      <c r="H299" s="4">
        <f t="shared" si="30"/>
        <v>596.17351508810827</v>
      </c>
      <c r="I299" s="42">
        <v>0</v>
      </c>
      <c r="J299" s="4">
        <f t="shared" si="31"/>
        <v>55151.459997434657</v>
      </c>
      <c r="K299" s="39">
        <f t="shared" si="32"/>
        <v>0.63232360001710231</v>
      </c>
      <c r="L299" s="5"/>
      <c r="M299" s="24" t="str">
        <f t="shared" si="33"/>
        <v/>
      </c>
    </row>
    <row r="300" spans="1:13" x14ac:dyDescent="0.25">
      <c r="A300" s="5"/>
      <c r="B300" s="5"/>
      <c r="C300" s="31">
        <f t="shared" si="34"/>
        <v>54636</v>
      </c>
      <c r="D300" s="83"/>
      <c r="E300" s="3">
        <v>284</v>
      </c>
      <c r="F300" s="4">
        <f t="shared" si="28"/>
        <v>851.68350202050431</v>
      </c>
      <c r="G300" s="4">
        <f t="shared" si="29"/>
        <v>252.77752498824216</v>
      </c>
      <c r="H300" s="4">
        <f t="shared" si="30"/>
        <v>598.90597703226217</v>
      </c>
      <c r="I300" s="42">
        <v>0</v>
      </c>
      <c r="J300" s="4">
        <f t="shared" si="31"/>
        <v>54552.554020402393</v>
      </c>
      <c r="K300" s="39">
        <f t="shared" si="32"/>
        <v>0.63631630653065074</v>
      </c>
      <c r="L300" s="5"/>
      <c r="M300" s="24" t="str">
        <f t="shared" si="33"/>
        <v/>
      </c>
    </row>
    <row r="301" spans="1:13" x14ac:dyDescent="0.25">
      <c r="A301" s="5"/>
      <c r="B301" s="5"/>
      <c r="C301" s="31">
        <f t="shared" si="34"/>
        <v>54667</v>
      </c>
      <c r="D301" s="83"/>
      <c r="E301" s="3">
        <v>285</v>
      </c>
      <c r="F301" s="4">
        <f t="shared" si="28"/>
        <v>851.68350202050431</v>
      </c>
      <c r="G301" s="4">
        <f t="shared" si="29"/>
        <v>250.03253926017763</v>
      </c>
      <c r="H301" s="4">
        <f t="shared" si="30"/>
        <v>601.65096276032671</v>
      </c>
      <c r="I301" s="42">
        <v>0</v>
      </c>
      <c r="J301" s="4">
        <f t="shared" si="31"/>
        <v>53950.903057642063</v>
      </c>
      <c r="K301" s="39">
        <f t="shared" si="32"/>
        <v>0.64032731294905298</v>
      </c>
      <c r="L301" s="5"/>
      <c r="M301" s="24" t="str">
        <f t="shared" si="33"/>
        <v/>
      </c>
    </row>
    <row r="302" spans="1:13" x14ac:dyDescent="0.25">
      <c r="A302" s="5"/>
      <c r="B302" s="5"/>
      <c r="C302" s="31">
        <f t="shared" si="34"/>
        <v>54697</v>
      </c>
      <c r="D302" s="83"/>
      <c r="E302" s="3">
        <v>286</v>
      </c>
      <c r="F302" s="4">
        <f t="shared" si="28"/>
        <v>851.68350202050431</v>
      </c>
      <c r="G302" s="4">
        <f t="shared" si="29"/>
        <v>247.27497234752613</v>
      </c>
      <c r="H302" s="4">
        <f t="shared" si="30"/>
        <v>604.40852967297815</v>
      </c>
      <c r="I302" s="42">
        <v>0</v>
      </c>
      <c r="J302" s="4">
        <f t="shared" si="31"/>
        <v>53346.494527969087</v>
      </c>
      <c r="K302" s="39">
        <f t="shared" si="32"/>
        <v>0.64435670314687277</v>
      </c>
      <c r="L302" s="5"/>
      <c r="M302" s="24" t="str">
        <f t="shared" si="33"/>
        <v/>
      </c>
    </row>
    <row r="303" spans="1:13" x14ac:dyDescent="0.25">
      <c r="A303" s="5"/>
      <c r="B303" s="5"/>
      <c r="C303" s="31">
        <f t="shared" si="34"/>
        <v>54728</v>
      </c>
      <c r="D303" s="83"/>
      <c r="E303" s="3">
        <v>287</v>
      </c>
      <c r="F303" s="4">
        <f t="shared" si="28"/>
        <v>851.68350202050431</v>
      </c>
      <c r="G303" s="4">
        <f t="shared" si="29"/>
        <v>244.50476658652499</v>
      </c>
      <c r="H303" s="4">
        <f t="shared" si="30"/>
        <v>607.17873543397934</v>
      </c>
      <c r="I303" s="42">
        <v>0</v>
      </c>
      <c r="J303" s="4">
        <f t="shared" si="31"/>
        <v>52739.315792535112</v>
      </c>
      <c r="K303" s="39">
        <f t="shared" si="32"/>
        <v>0.64840456138309932</v>
      </c>
      <c r="L303" s="5"/>
      <c r="M303" s="24" t="str">
        <f t="shared" si="33"/>
        <v/>
      </c>
    </row>
    <row r="304" spans="1:13" x14ac:dyDescent="0.25">
      <c r="A304" s="5"/>
      <c r="B304" s="5"/>
      <c r="C304" s="31">
        <f t="shared" si="34"/>
        <v>54758</v>
      </c>
      <c r="D304" s="83"/>
      <c r="E304" s="3">
        <v>288</v>
      </c>
      <c r="F304" s="4">
        <f t="shared" si="28"/>
        <v>851.68350202050431</v>
      </c>
      <c r="G304" s="4">
        <f t="shared" si="29"/>
        <v>241.72186404911926</v>
      </c>
      <c r="H304" s="4">
        <f t="shared" si="30"/>
        <v>609.96163797138502</v>
      </c>
      <c r="I304" s="42">
        <v>0</v>
      </c>
      <c r="J304" s="4">
        <f t="shared" si="31"/>
        <v>52129.354154563727</v>
      </c>
      <c r="K304" s="39">
        <f t="shared" si="32"/>
        <v>0.65247097230290851</v>
      </c>
      <c r="L304" s="5"/>
      <c r="M304" s="24" t="str">
        <f t="shared" si="33"/>
        <v/>
      </c>
    </row>
    <row r="305" spans="1:13" x14ac:dyDescent="0.25">
      <c r="A305" s="5"/>
      <c r="B305" s="5"/>
      <c r="C305" s="31">
        <f t="shared" si="34"/>
        <v>54789</v>
      </c>
      <c r="D305" s="81" t="s">
        <v>40</v>
      </c>
      <c r="E305" s="1">
        <v>289</v>
      </c>
      <c r="F305" s="2">
        <f t="shared" si="28"/>
        <v>851.68350202050431</v>
      </c>
      <c r="G305" s="2">
        <f t="shared" si="29"/>
        <v>238.92620654175042</v>
      </c>
      <c r="H305" s="2">
        <f t="shared" si="30"/>
        <v>612.75729547875392</v>
      </c>
      <c r="I305" s="42">
        <v>0</v>
      </c>
      <c r="J305" s="2">
        <f t="shared" si="31"/>
        <v>51516.596859084973</v>
      </c>
      <c r="K305" s="39">
        <f t="shared" si="32"/>
        <v>0.65655602093943344</v>
      </c>
      <c r="L305" s="5"/>
      <c r="M305" s="24" t="str">
        <f t="shared" si="33"/>
        <v/>
      </c>
    </row>
    <row r="306" spans="1:13" x14ac:dyDescent="0.25">
      <c r="A306" s="5"/>
      <c r="B306" s="5"/>
      <c r="C306" s="31">
        <f t="shared" si="34"/>
        <v>54820</v>
      </c>
      <c r="D306" s="81"/>
      <c r="E306" s="1">
        <v>290</v>
      </c>
      <c r="F306" s="2">
        <f t="shared" si="28"/>
        <v>851.68350202050431</v>
      </c>
      <c r="G306" s="2">
        <f t="shared" si="29"/>
        <v>236.11773560413945</v>
      </c>
      <c r="H306" s="2">
        <f t="shared" si="30"/>
        <v>615.5657664163648</v>
      </c>
      <c r="I306" s="42">
        <v>0</v>
      </c>
      <c r="J306" s="2">
        <f t="shared" si="31"/>
        <v>50901.031092668607</v>
      </c>
      <c r="K306" s="39">
        <f t="shared" si="32"/>
        <v>0.66065979271554265</v>
      </c>
      <c r="L306" s="5"/>
      <c r="M306" s="24" t="str">
        <f t="shared" si="33"/>
        <v/>
      </c>
    </row>
    <row r="307" spans="1:13" x14ac:dyDescent="0.25">
      <c r="A307" s="5"/>
      <c r="B307" s="5"/>
      <c r="C307" s="31">
        <f t="shared" si="34"/>
        <v>54848</v>
      </c>
      <c r="D307" s="81"/>
      <c r="E307" s="1">
        <v>291</v>
      </c>
      <c r="F307" s="2">
        <f t="shared" si="28"/>
        <v>851.68350202050431</v>
      </c>
      <c r="G307" s="2">
        <f t="shared" si="29"/>
        <v>233.29639250806446</v>
      </c>
      <c r="H307" s="2">
        <f t="shared" si="30"/>
        <v>618.38710951243979</v>
      </c>
      <c r="I307" s="42">
        <v>0</v>
      </c>
      <c r="J307" s="2">
        <f t="shared" si="31"/>
        <v>50282.643983156166</v>
      </c>
      <c r="K307" s="39">
        <f t="shared" si="32"/>
        <v>0.66478237344562552</v>
      </c>
      <c r="L307" s="5"/>
      <c r="M307" s="24" t="str">
        <f t="shared" si="33"/>
        <v/>
      </c>
    </row>
    <row r="308" spans="1:13" x14ac:dyDescent="0.25">
      <c r="A308" s="5"/>
      <c r="B308" s="5"/>
      <c r="C308" s="31">
        <f t="shared" si="34"/>
        <v>54879</v>
      </c>
      <c r="D308" s="81"/>
      <c r="E308" s="1">
        <v>292</v>
      </c>
      <c r="F308" s="2">
        <f t="shared" si="28"/>
        <v>851.68350202050431</v>
      </c>
      <c r="G308" s="2">
        <f t="shared" si="29"/>
        <v>230.46211825613241</v>
      </c>
      <c r="H308" s="2">
        <f t="shared" si="30"/>
        <v>621.22138376437192</v>
      </c>
      <c r="I308" s="42">
        <v>0</v>
      </c>
      <c r="J308" s="2">
        <f t="shared" si="31"/>
        <v>49661.422599391793</v>
      </c>
      <c r="K308" s="39">
        <f t="shared" si="32"/>
        <v>0.66892384933738802</v>
      </c>
      <c r="L308" s="5"/>
      <c r="M308" s="24" t="str">
        <f t="shared" si="33"/>
        <v/>
      </c>
    </row>
    <row r="309" spans="1:13" x14ac:dyDescent="0.25">
      <c r="A309" s="5"/>
      <c r="B309" s="5"/>
      <c r="C309" s="31">
        <f t="shared" si="34"/>
        <v>54909</v>
      </c>
      <c r="D309" s="81"/>
      <c r="E309" s="1">
        <v>293</v>
      </c>
      <c r="F309" s="2">
        <f t="shared" si="28"/>
        <v>851.68350202050431</v>
      </c>
      <c r="G309" s="2">
        <f t="shared" si="29"/>
        <v>227.61485358054571</v>
      </c>
      <c r="H309" s="2">
        <f t="shared" si="30"/>
        <v>624.06864843995857</v>
      </c>
      <c r="I309" s="42">
        <v>0</v>
      </c>
      <c r="J309" s="2">
        <f t="shared" si="31"/>
        <v>49037.353950951838</v>
      </c>
      <c r="K309" s="39">
        <f t="shared" si="32"/>
        <v>0.6730843069936544</v>
      </c>
      <c r="L309" s="5"/>
      <c r="M309" s="24" t="str">
        <f t="shared" si="33"/>
        <v/>
      </c>
    </row>
    <row r="310" spans="1:13" x14ac:dyDescent="0.25">
      <c r="A310" s="5"/>
      <c r="B310" s="5"/>
      <c r="C310" s="31">
        <f t="shared" si="34"/>
        <v>54940</v>
      </c>
      <c r="D310" s="81"/>
      <c r="E310" s="1">
        <v>294</v>
      </c>
      <c r="F310" s="2">
        <f t="shared" si="28"/>
        <v>851.68350202050431</v>
      </c>
      <c r="G310" s="2">
        <f t="shared" si="29"/>
        <v>224.75453894186259</v>
      </c>
      <c r="H310" s="2">
        <f t="shared" si="30"/>
        <v>626.92896307864169</v>
      </c>
      <c r="I310" s="42">
        <v>0</v>
      </c>
      <c r="J310" s="2">
        <f t="shared" si="31"/>
        <v>48410.424987873193</v>
      </c>
      <c r="K310" s="39">
        <f t="shared" si="32"/>
        <v>0.67726383341417873</v>
      </c>
      <c r="L310" s="5"/>
      <c r="M310" s="24" t="str">
        <f t="shared" si="33"/>
        <v/>
      </c>
    </row>
    <row r="311" spans="1:13" x14ac:dyDescent="0.25">
      <c r="A311" s="5"/>
      <c r="B311" s="5"/>
      <c r="C311" s="31">
        <f t="shared" si="34"/>
        <v>54970</v>
      </c>
      <c r="D311" s="81"/>
      <c r="E311" s="1">
        <v>295</v>
      </c>
      <c r="F311" s="2">
        <f t="shared" si="28"/>
        <v>851.68350202050431</v>
      </c>
      <c r="G311" s="2">
        <f t="shared" si="29"/>
        <v>221.88111452775215</v>
      </c>
      <c r="H311" s="2">
        <f t="shared" si="30"/>
        <v>629.80238749275213</v>
      </c>
      <c r="I311" s="42">
        <v>0</v>
      </c>
      <c r="J311" s="2">
        <f t="shared" si="31"/>
        <v>47780.62260038044</v>
      </c>
      <c r="K311" s="39">
        <f t="shared" si="32"/>
        <v>0.68146251599746366</v>
      </c>
      <c r="L311" s="5"/>
      <c r="M311" s="24" t="str">
        <f t="shared" si="33"/>
        <v/>
      </c>
    </row>
    <row r="312" spans="1:13" x14ac:dyDescent="0.25">
      <c r="A312" s="5"/>
      <c r="B312" s="5"/>
      <c r="C312" s="31">
        <f t="shared" si="34"/>
        <v>55001</v>
      </c>
      <c r="D312" s="81"/>
      <c r="E312" s="1">
        <v>296</v>
      </c>
      <c r="F312" s="2">
        <f t="shared" si="28"/>
        <v>851.68350202050431</v>
      </c>
      <c r="G312" s="2">
        <f t="shared" si="29"/>
        <v>218.99452025174369</v>
      </c>
      <c r="H312" s="2">
        <f t="shared" si="30"/>
        <v>632.68898176876064</v>
      </c>
      <c r="I312" s="42">
        <v>0</v>
      </c>
      <c r="J312" s="2">
        <f t="shared" si="31"/>
        <v>47147.933618611678</v>
      </c>
      <c r="K312" s="39">
        <f t="shared" si="32"/>
        <v>0.68568044254258886</v>
      </c>
      <c r="L312" s="5"/>
      <c r="M312" s="24" t="str">
        <f t="shared" si="33"/>
        <v/>
      </c>
    </row>
    <row r="313" spans="1:13" x14ac:dyDescent="0.25">
      <c r="A313" s="5"/>
      <c r="B313" s="5"/>
      <c r="C313" s="31">
        <f t="shared" si="34"/>
        <v>55032</v>
      </c>
      <c r="D313" s="81"/>
      <c r="E313" s="1">
        <v>297</v>
      </c>
      <c r="F313" s="2">
        <f t="shared" si="28"/>
        <v>851.68350202050431</v>
      </c>
      <c r="G313" s="2">
        <f t="shared" si="29"/>
        <v>216.09469575197019</v>
      </c>
      <c r="H313" s="2">
        <f t="shared" si="30"/>
        <v>635.58880626853409</v>
      </c>
      <c r="I313" s="42">
        <v>0</v>
      </c>
      <c r="J313" s="2">
        <f t="shared" si="31"/>
        <v>46512.344812343144</v>
      </c>
      <c r="K313" s="39">
        <f t="shared" si="32"/>
        <v>0.68991770125104568</v>
      </c>
      <c r="L313" s="5"/>
      <c r="M313" s="24" t="str">
        <f t="shared" si="33"/>
        <v/>
      </c>
    </row>
    <row r="314" spans="1:13" x14ac:dyDescent="0.25">
      <c r="A314" s="5"/>
      <c r="B314" s="5"/>
      <c r="C314" s="31">
        <f t="shared" si="34"/>
        <v>55062</v>
      </c>
      <c r="D314" s="81"/>
      <c r="E314" s="1">
        <v>298</v>
      </c>
      <c r="F314" s="2">
        <f t="shared" si="28"/>
        <v>851.68350202050431</v>
      </c>
      <c r="G314" s="2">
        <f t="shared" si="29"/>
        <v>213.18158038990609</v>
      </c>
      <c r="H314" s="2">
        <f t="shared" si="30"/>
        <v>638.50192163059819</v>
      </c>
      <c r="I314" s="42">
        <v>0</v>
      </c>
      <c r="J314" s="2">
        <f t="shared" si="31"/>
        <v>45873.842890712549</v>
      </c>
      <c r="K314" s="39">
        <f t="shared" si="32"/>
        <v>0.69417438072858295</v>
      </c>
      <c r="L314" s="5"/>
      <c r="M314" s="24" t="str">
        <f t="shared" si="33"/>
        <v/>
      </c>
    </row>
    <row r="315" spans="1:13" x14ac:dyDescent="0.25">
      <c r="A315" s="5"/>
      <c r="B315" s="5"/>
      <c r="C315" s="31">
        <f t="shared" si="34"/>
        <v>55093</v>
      </c>
      <c r="D315" s="81"/>
      <c r="E315" s="1">
        <v>299</v>
      </c>
      <c r="F315" s="2">
        <f t="shared" si="28"/>
        <v>851.68350202050431</v>
      </c>
      <c r="G315" s="2">
        <f t="shared" si="29"/>
        <v>210.2551132490992</v>
      </c>
      <c r="H315" s="2">
        <f t="shared" si="30"/>
        <v>641.42838877140514</v>
      </c>
      <c r="I315" s="42">
        <v>0</v>
      </c>
      <c r="J315" s="2">
        <f t="shared" si="31"/>
        <v>45232.414501941144</v>
      </c>
      <c r="K315" s="39">
        <f t="shared" si="32"/>
        <v>0.69845056998705901</v>
      </c>
      <c r="L315" s="5"/>
      <c r="M315" s="24" t="str">
        <f t="shared" si="33"/>
        <v/>
      </c>
    </row>
    <row r="316" spans="1:13" x14ac:dyDescent="0.25">
      <c r="A316" s="5"/>
      <c r="B316" s="5"/>
      <c r="C316" s="31">
        <f t="shared" si="34"/>
        <v>55123</v>
      </c>
      <c r="D316" s="81"/>
      <c r="E316" s="1">
        <v>300</v>
      </c>
      <c r="F316" s="2">
        <f t="shared" si="28"/>
        <v>851.68350202050431</v>
      </c>
      <c r="G316" s="2">
        <f t="shared" si="29"/>
        <v>207.31523313389692</v>
      </c>
      <c r="H316" s="2">
        <f t="shared" si="30"/>
        <v>644.36826888660744</v>
      </c>
      <c r="I316" s="42">
        <v>0</v>
      </c>
      <c r="J316" s="2">
        <f t="shared" si="31"/>
        <v>44588.046233054534</v>
      </c>
      <c r="K316" s="39">
        <f t="shared" si="32"/>
        <v>0.70274635844630318</v>
      </c>
      <c r="L316" s="5"/>
      <c r="M316" s="24" t="str">
        <f t="shared" si="33"/>
        <v/>
      </c>
    </row>
    <row r="317" spans="1:13" x14ac:dyDescent="0.25">
      <c r="A317" s="5"/>
      <c r="B317" s="5"/>
      <c r="C317" s="31">
        <f t="shared" si="34"/>
        <v>55154</v>
      </c>
      <c r="D317" s="83" t="s">
        <v>41</v>
      </c>
      <c r="E317" s="3">
        <v>301</v>
      </c>
      <c r="F317" s="4">
        <f t="shared" si="28"/>
        <v>851.68350202050431</v>
      </c>
      <c r="G317" s="4">
        <f t="shared" si="29"/>
        <v>204.36187856816662</v>
      </c>
      <c r="H317" s="4">
        <f t="shared" si="30"/>
        <v>647.32162345233769</v>
      </c>
      <c r="I317" s="42">
        <v>0</v>
      </c>
      <c r="J317" s="4">
        <f t="shared" si="31"/>
        <v>43940.724609602199</v>
      </c>
      <c r="K317" s="39">
        <f t="shared" si="32"/>
        <v>0.70706183593598526</v>
      </c>
      <c r="L317" s="5"/>
      <c r="M317" s="24" t="str">
        <f t="shared" si="33"/>
        <v/>
      </c>
    </row>
    <row r="318" spans="1:13" x14ac:dyDescent="0.25">
      <c r="A318" s="5"/>
      <c r="B318" s="5"/>
      <c r="C318" s="31">
        <f t="shared" si="34"/>
        <v>55185</v>
      </c>
      <c r="D318" s="83"/>
      <c r="E318" s="3">
        <v>302</v>
      </c>
      <c r="F318" s="4">
        <f t="shared" si="28"/>
        <v>851.68350202050431</v>
      </c>
      <c r="G318" s="4">
        <f t="shared" si="29"/>
        <v>201.39498779401009</v>
      </c>
      <c r="H318" s="4">
        <f t="shared" si="30"/>
        <v>650.28851422649427</v>
      </c>
      <c r="I318" s="42">
        <v>0</v>
      </c>
      <c r="J318" s="4">
        <f t="shared" si="31"/>
        <v>43290.436095375706</v>
      </c>
      <c r="K318" s="39">
        <f t="shared" si="32"/>
        <v>0.71139709269749529</v>
      </c>
      <c r="L318" s="5"/>
      <c r="M318" s="24" t="str">
        <f t="shared" si="33"/>
        <v/>
      </c>
    </row>
    <row r="319" spans="1:13" x14ac:dyDescent="0.25">
      <c r="A319" s="5"/>
      <c r="B319" s="5"/>
      <c r="C319" s="31">
        <f t="shared" si="34"/>
        <v>55213</v>
      </c>
      <c r="D319" s="83"/>
      <c r="E319" s="3">
        <v>303</v>
      </c>
      <c r="F319" s="4">
        <f t="shared" si="28"/>
        <v>851.68350202050431</v>
      </c>
      <c r="G319" s="4">
        <f t="shared" si="29"/>
        <v>198.41449877047199</v>
      </c>
      <c r="H319" s="4">
        <f t="shared" si="30"/>
        <v>653.26900325003226</v>
      </c>
      <c r="I319" s="42">
        <v>0</v>
      </c>
      <c r="J319" s="4">
        <f t="shared" si="31"/>
        <v>42637.167092125674</v>
      </c>
      <c r="K319" s="39">
        <f t="shared" si="32"/>
        <v>0.71575221938582878</v>
      </c>
      <c r="L319" s="5"/>
      <c r="M319" s="24" t="str">
        <f t="shared" si="33"/>
        <v/>
      </c>
    </row>
    <row r="320" spans="1:13" x14ac:dyDescent="0.25">
      <c r="A320" s="5"/>
      <c r="B320" s="5"/>
      <c r="C320" s="31">
        <f t="shared" si="34"/>
        <v>55244</v>
      </c>
      <c r="D320" s="83"/>
      <c r="E320" s="3">
        <v>304</v>
      </c>
      <c r="F320" s="4">
        <f t="shared" si="28"/>
        <v>851.68350202050431</v>
      </c>
      <c r="G320" s="4">
        <f t="shared" si="29"/>
        <v>195.42034917224268</v>
      </c>
      <c r="H320" s="4">
        <f t="shared" si="30"/>
        <v>656.2631528482616</v>
      </c>
      <c r="I320" s="42">
        <v>0</v>
      </c>
      <c r="J320" s="4">
        <f t="shared" si="31"/>
        <v>41980.903939277414</v>
      </c>
      <c r="K320" s="39">
        <f t="shared" si="32"/>
        <v>0.72012730707148398</v>
      </c>
      <c r="L320" s="5"/>
      <c r="M320" s="24" t="str">
        <f t="shared" si="33"/>
        <v/>
      </c>
    </row>
    <row r="321" spans="1:13" x14ac:dyDescent="0.25">
      <c r="A321" s="5"/>
      <c r="B321" s="5"/>
      <c r="C321" s="31">
        <f t="shared" si="34"/>
        <v>55274</v>
      </c>
      <c r="D321" s="83"/>
      <c r="E321" s="3">
        <v>305</v>
      </c>
      <c r="F321" s="4">
        <f t="shared" si="28"/>
        <v>851.68350202050431</v>
      </c>
      <c r="G321" s="4">
        <f t="shared" si="29"/>
        <v>192.4124763883548</v>
      </c>
      <c r="H321" s="4">
        <f t="shared" si="30"/>
        <v>659.27102563214953</v>
      </c>
      <c r="I321" s="42">
        <v>0</v>
      </c>
      <c r="J321" s="4">
        <f t="shared" si="31"/>
        <v>41321.632913645262</v>
      </c>
      <c r="K321" s="39">
        <f t="shared" si="32"/>
        <v>0.72452244724236492</v>
      </c>
      <c r="L321" s="5"/>
      <c r="M321" s="24" t="str">
        <f t="shared" si="33"/>
        <v/>
      </c>
    </row>
    <row r="322" spans="1:13" x14ac:dyDescent="0.25">
      <c r="A322" s="5"/>
      <c r="B322" s="5"/>
      <c r="C322" s="31">
        <f t="shared" si="34"/>
        <v>55305</v>
      </c>
      <c r="D322" s="83"/>
      <c r="E322" s="3">
        <v>306</v>
      </c>
      <c r="F322" s="4">
        <f t="shared" si="28"/>
        <v>851.68350202050431</v>
      </c>
      <c r="G322" s="4">
        <f t="shared" si="29"/>
        <v>189.39081752087412</v>
      </c>
      <c r="H322" s="4">
        <f t="shared" si="30"/>
        <v>662.29268449963024</v>
      </c>
      <c r="I322" s="42">
        <v>0</v>
      </c>
      <c r="J322" s="4">
        <f t="shared" si="31"/>
        <v>40659.34022914563</v>
      </c>
      <c r="K322" s="39">
        <f t="shared" si="32"/>
        <v>0.72893773180569577</v>
      </c>
      <c r="L322" s="5"/>
      <c r="M322" s="24" t="str">
        <f t="shared" si="33"/>
        <v/>
      </c>
    </row>
    <row r="323" spans="1:13" x14ac:dyDescent="0.25">
      <c r="A323" s="5"/>
      <c r="B323" s="5"/>
      <c r="C323" s="31">
        <f t="shared" si="34"/>
        <v>55335</v>
      </c>
      <c r="D323" s="83"/>
      <c r="E323" s="3">
        <v>307</v>
      </c>
      <c r="F323" s="4">
        <f t="shared" si="28"/>
        <v>851.68350202050431</v>
      </c>
      <c r="G323" s="4">
        <f t="shared" si="29"/>
        <v>186.35530938358414</v>
      </c>
      <c r="H323" s="4">
        <f t="shared" si="30"/>
        <v>665.32819263692022</v>
      </c>
      <c r="I323" s="42">
        <v>0</v>
      </c>
      <c r="J323" s="4">
        <f t="shared" si="31"/>
        <v>39994.012036508706</v>
      </c>
      <c r="K323" s="39">
        <f t="shared" si="32"/>
        <v>0.73337325308994195</v>
      </c>
      <c r="L323" s="5"/>
      <c r="M323" s="24" t="str">
        <f t="shared" si="33"/>
        <v/>
      </c>
    </row>
    <row r="324" spans="1:13" x14ac:dyDescent="0.25">
      <c r="A324" s="5"/>
      <c r="B324" s="5"/>
      <c r="C324" s="31">
        <f t="shared" si="34"/>
        <v>55366</v>
      </c>
      <c r="D324" s="83"/>
      <c r="E324" s="3">
        <v>308</v>
      </c>
      <c r="F324" s="4">
        <f t="shared" si="28"/>
        <v>851.68350202050431</v>
      </c>
      <c r="G324" s="4">
        <f t="shared" si="29"/>
        <v>183.30588850066491</v>
      </c>
      <c r="H324" s="4">
        <f t="shared" si="30"/>
        <v>668.37761351983943</v>
      </c>
      <c r="I324" s="42">
        <v>0</v>
      </c>
      <c r="J324" s="4">
        <f t="shared" si="31"/>
        <v>39325.634422988864</v>
      </c>
      <c r="K324" s="39">
        <f t="shared" si="32"/>
        <v>0.73782910384674083</v>
      </c>
      <c r="L324" s="5"/>
      <c r="M324" s="24" t="str">
        <f t="shared" si="33"/>
        <v/>
      </c>
    </row>
    <row r="325" spans="1:13" x14ac:dyDescent="0.25">
      <c r="A325" s="5"/>
      <c r="B325" s="5"/>
      <c r="C325" s="31">
        <f t="shared" si="34"/>
        <v>55397</v>
      </c>
      <c r="D325" s="83"/>
      <c r="E325" s="3">
        <v>309</v>
      </c>
      <c r="F325" s="4">
        <f t="shared" si="28"/>
        <v>851.68350202050431</v>
      </c>
      <c r="G325" s="4">
        <f t="shared" si="29"/>
        <v>180.24249110536562</v>
      </c>
      <c r="H325" s="4">
        <f t="shared" si="30"/>
        <v>671.44101091513869</v>
      </c>
      <c r="I325" s="42">
        <v>0</v>
      </c>
      <c r="J325" s="4">
        <f t="shared" si="31"/>
        <v>38654.193412073728</v>
      </c>
      <c r="K325" s="39">
        <f t="shared" si="32"/>
        <v>0.74230537725284185</v>
      </c>
      <c r="L325" s="5"/>
      <c r="M325" s="24" t="str">
        <f t="shared" si="33"/>
        <v/>
      </c>
    </row>
    <row r="326" spans="1:13" x14ac:dyDescent="0.25">
      <c r="A326" s="5"/>
      <c r="B326" s="5"/>
      <c r="C326" s="31">
        <f t="shared" si="34"/>
        <v>55427</v>
      </c>
      <c r="D326" s="83"/>
      <c r="E326" s="3">
        <v>310</v>
      </c>
      <c r="F326" s="4">
        <f t="shared" si="28"/>
        <v>851.68350202050431</v>
      </c>
      <c r="G326" s="4">
        <f t="shared" si="29"/>
        <v>177.16505313867125</v>
      </c>
      <c r="H326" s="4">
        <f t="shared" si="30"/>
        <v>674.51844888183302</v>
      </c>
      <c r="I326" s="42">
        <v>0</v>
      </c>
      <c r="J326" s="4">
        <f t="shared" si="31"/>
        <v>37979.674963191894</v>
      </c>
      <c r="K326" s="39">
        <f t="shared" si="32"/>
        <v>0.74680216691205403</v>
      </c>
      <c r="L326" s="5"/>
      <c r="M326" s="24" t="str">
        <f t="shared" si="33"/>
        <v/>
      </c>
    </row>
    <row r="327" spans="1:13" x14ac:dyDescent="0.25">
      <c r="A327" s="5"/>
      <c r="B327" s="5"/>
      <c r="C327" s="31">
        <f t="shared" si="34"/>
        <v>55458</v>
      </c>
      <c r="D327" s="83"/>
      <c r="E327" s="3">
        <v>311</v>
      </c>
      <c r="F327" s="4">
        <f t="shared" si="28"/>
        <v>851.68350202050431</v>
      </c>
      <c r="G327" s="4">
        <f t="shared" si="29"/>
        <v>174.07351024796284</v>
      </c>
      <c r="H327" s="4">
        <f t="shared" si="30"/>
        <v>677.60999177254143</v>
      </c>
      <c r="I327" s="42">
        <v>0</v>
      </c>
      <c r="J327" s="4">
        <f t="shared" si="31"/>
        <v>37302.06497141935</v>
      </c>
      <c r="K327" s="39">
        <f t="shared" si="32"/>
        <v>0.75131956685720436</v>
      </c>
      <c r="L327" s="5"/>
      <c r="M327" s="24" t="str">
        <f t="shared" si="33"/>
        <v/>
      </c>
    </row>
    <row r="328" spans="1:13" x14ac:dyDescent="0.25">
      <c r="A328" s="5"/>
      <c r="B328" s="5"/>
      <c r="C328" s="31">
        <f t="shared" si="34"/>
        <v>55488</v>
      </c>
      <c r="D328" s="83"/>
      <c r="E328" s="3">
        <v>312</v>
      </c>
      <c r="F328" s="4">
        <f t="shared" si="28"/>
        <v>851.68350202050431</v>
      </c>
      <c r="G328" s="4">
        <f t="shared" si="29"/>
        <v>170.96779778567202</v>
      </c>
      <c r="H328" s="4">
        <f t="shared" si="30"/>
        <v>680.71570423483229</v>
      </c>
      <c r="I328" s="42">
        <v>0</v>
      </c>
      <c r="J328" s="4">
        <f t="shared" si="31"/>
        <v>36621.349267184516</v>
      </c>
      <c r="K328" s="39">
        <f t="shared" si="32"/>
        <v>0.75585767155210326</v>
      </c>
      <c r="L328" s="5"/>
      <c r="M328" s="24" t="str">
        <f t="shared" si="33"/>
        <v/>
      </c>
    </row>
    <row r="329" spans="1:13" x14ac:dyDescent="0.25">
      <c r="A329" s="5"/>
      <c r="B329" s="5"/>
      <c r="C329" s="31">
        <f t="shared" si="34"/>
        <v>55519</v>
      </c>
      <c r="D329" s="81" t="s">
        <v>42</v>
      </c>
      <c r="E329" s="1">
        <v>313</v>
      </c>
      <c r="F329" s="2">
        <f t="shared" si="28"/>
        <v>851.68350202050431</v>
      </c>
      <c r="G329" s="2">
        <f t="shared" si="29"/>
        <v>167.84785080792903</v>
      </c>
      <c r="H329" s="2">
        <f t="shared" si="30"/>
        <v>683.83565121257527</v>
      </c>
      <c r="I329" s="42">
        <v>0</v>
      </c>
      <c r="J329" s="2">
        <f t="shared" si="31"/>
        <v>35937.51361597194</v>
      </c>
      <c r="K329" s="39">
        <f t="shared" si="32"/>
        <v>0.76041657589352041</v>
      </c>
      <c r="L329" s="5"/>
      <c r="M329" s="24" t="str">
        <f t="shared" si="33"/>
        <v/>
      </c>
    </row>
    <row r="330" spans="1:13" x14ac:dyDescent="0.25">
      <c r="A330" s="5"/>
      <c r="B330" s="5"/>
      <c r="C330" s="31">
        <f t="shared" si="34"/>
        <v>55550</v>
      </c>
      <c r="D330" s="81"/>
      <c r="E330" s="1">
        <v>314</v>
      </c>
      <c r="F330" s="2">
        <f t="shared" si="28"/>
        <v>851.68350202050431</v>
      </c>
      <c r="G330" s="2">
        <f t="shared" si="29"/>
        <v>164.71360407320472</v>
      </c>
      <c r="H330" s="2">
        <f t="shared" si="30"/>
        <v>686.96989794729961</v>
      </c>
      <c r="I330" s="42">
        <v>0</v>
      </c>
      <c r="J330" s="2">
        <f t="shared" si="31"/>
        <v>35250.543718024637</v>
      </c>
      <c r="K330" s="39">
        <f t="shared" si="32"/>
        <v>0.7649963752131691</v>
      </c>
      <c r="L330" s="5"/>
      <c r="M330" s="24" t="str">
        <f t="shared" si="33"/>
        <v/>
      </c>
    </row>
    <row r="331" spans="1:13" x14ac:dyDescent="0.25">
      <c r="A331" s="5"/>
      <c r="B331" s="5"/>
      <c r="C331" s="31">
        <f t="shared" si="34"/>
        <v>55579</v>
      </c>
      <c r="D331" s="81"/>
      <c r="E331" s="1">
        <v>315</v>
      </c>
      <c r="F331" s="2">
        <f t="shared" si="28"/>
        <v>851.68350202050431</v>
      </c>
      <c r="G331" s="2">
        <f t="shared" si="29"/>
        <v>161.56499204094627</v>
      </c>
      <c r="H331" s="2">
        <f t="shared" si="30"/>
        <v>690.11850997955798</v>
      </c>
      <c r="I331" s="42">
        <v>0</v>
      </c>
      <c r="J331" s="2">
        <f t="shared" si="31"/>
        <v>34560.425208045082</v>
      </c>
      <c r="K331" s="39">
        <f t="shared" si="32"/>
        <v>0.76959716527969946</v>
      </c>
      <c r="L331" s="5"/>
      <c r="M331" s="24" t="str">
        <f t="shared" si="33"/>
        <v/>
      </c>
    </row>
    <row r="332" spans="1:13" x14ac:dyDescent="0.25">
      <c r="A332" s="5"/>
      <c r="B332" s="5"/>
      <c r="C332" s="31">
        <f t="shared" si="34"/>
        <v>55610</v>
      </c>
      <c r="D332" s="81"/>
      <c r="E332" s="1">
        <v>316</v>
      </c>
      <c r="F332" s="2">
        <f t="shared" si="28"/>
        <v>851.68350202050431</v>
      </c>
      <c r="G332" s="2">
        <f t="shared" si="29"/>
        <v>158.40194887020664</v>
      </c>
      <c r="H332" s="2">
        <f t="shared" si="30"/>
        <v>693.28155315029767</v>
      </c>
      <c r="I332" s="42">
        <v>0</v>
      </c>
      <c r="J332" s="2">
        <f t="shared" si="31"/>
        <v>33867.143654894782</v>
      </c>
      <c r="K332" s="39">
        <f t="shared" si="32"/>
        <v>0.77421904230070149</v>
      </c>
      <c r="L332" s="5"/>
      <c r="M332" s="24" t="str">
        <f t="shared" si="33"/>
        <v/>
      </c>
    </row>
    <row r="333" spans="1:13" x14ac:dyDescent="0.25">
      <c r="A333" s="5"/>
      <c r="B333" s="5"/>
      <c r="C333" s="31">
        <f t="shared" si="34"/>
        <v>55640</v>
      </c>
      <c r="D333" s="81"/>
      <c r="E333" s="1">
        <v>317</v>
      </c>
      <c r="F333" s="2">
        <f t="shared" si="28"/>
        <v>851.68350202050431</v>
      </c>
      <c r="G333" s="2">
        <f t="shared" si="29"/>
        <v>155.22440841826776</v>
      </c>
      <c r="H333" s="2">
        <f t="shared" si="30"/>
        <v>696.45909360223652</v>
      </c>
      <c r="I333" s="42">
        <v>0</v>
      </c>
      <c r="J333" s="2">
        <f t="shared" si="31"/>
        <v>33170.684561292546</v>
      </c>
      <c r="K333" s="39">
        <f t="shared" si="32"/>
        <v>0.77886210292471636</v>
      </c>
      <c r="L333" s="5"/>
      <c r="M333" s="24" t="str">
        <f t="shared" si="33"/>
        <v/>
      </c>
    </row>
    <row r="334" spans="1:13" x14ac:dyDescent="0.25">
      <c r="A334" s="5"/>
      <c r="B334" s="5"/>
      <c r="C334" s="31">
        <f t="shared" si="34"/>
        <v>55671</v>
      </c>
      <c r="D334" s="81"/>
      <c r="E334" s="1">
        <v>318</v>
      </c>
      <c r="F334" s="2">
        <f t="shared" si="28"/>
        <v>851.68350202050431</v>
      </c>
      <c r="G334" s="2">
        <f t="shared" si="29"/>
        <v>152.03230423925751</v>
      </c>
      <c r="H334" s="2">
        <f t="shared" si="30"/>
        <v>699.65119778124676</v>
      </c>
      <c r="I334" s="42">
        <v>0</v>
      </c>
      <c r="J334" s="2">
        <f t="shared" si="31"/>
        <v>32471.033363511298</v>
      </c>
      <c r="K334" s="39">
        <f t="shared" si="32"/>
        <v>0.78352644424325801</v>
      </c>
      <c r="L334" s="5"/>
      <c r="M334" s="24" t="str">
        <f t="shared" si="33"/>
        <v/>
      </c>
    </row>
    <row r="335" spans="1:13" x14ac:dyDescent="0.25">
      <c r="A335" s="5"/>
      <c r="B335" s="5"/>
      <c r="C335" s="31">
        <f t="shared" si="34"/>
        <v>55701</v>
      </c>
      <c r="D335" s="81"/>
      <c r="E335" s="1">
        <v>319</v>
      </c>
      <c r="F335" s="2">
        <f t="shared" si="28"/>
        <v>851.68350202050431</v>
      </c>
      <c r="G335" s="2">
        <f t="shared" si="29"/>
        <v>148.82556958276012</v>
      </c>
      <c r="H335" s="2">
        <f t="shared" si="30"/>
        <v>702.85793243774424</v>
      </c>
      <c r="I335" s="42">
        <v>0</v>
      </c>
      <c r="J335" s="2">
        <f t="shared" si="31"/>
        <v>31768.175431073556</v>
      </c>
      <c r="K335" s="39">
        <f t="shared" si="32"/>
        <v>0.78821216379284298</v>
      </c>
      <c r="L335" s="5"/>
      <c r="M335" s="24" t="str">
        <f t="shared" si="33"/>
        <v/>
      </c>
    </row>
    <row r="336" spans="1:13" x14ac:dyDescent="0.25">
      <c r="A336" s="5"/>
      <c r="B336" s="5"/>
      <c r="C336" s="31">
        <f t="shared" si="34"/>
        <v>55732</v>
      </c>
      <c r="D336" s="81"/>
      <c r="E336" s="1">
        <v>320</v>
      </c>
      <c r="F336" s="2">
        <f t="shared" si="28"/>
        <v>851.68350202050431</v>
      </c>
      <c r="G336" s="2">
        <f t="shared" si="29"/>
        <v>145.60413739242045</v>
      </c>
      <c r="H336" s="2">
        <f t="shared" si="30"/>
        <v>706.07936462808379</v>
      </c>
      <c r="I336" s="42">
        <v>0</v>
      </c>
      <c r="J336" s="2">
        <f t="shared" si="31"/>
        <v>31062.096066445472</v>
      </c>
      <c r="K336" s="39">
        <f t="shared" si="32"/>
        <v>0.79291935955703019</v>
      </c>
      <c r="L336" s="5"/>
      <c r="M336" s="24" t="str">
        <f t="shared" si="33"/>
        <v/>
      </c>
    </row>
    <row r="337" spans="1:13" x14ac:dyDescent="0.25">
      <c r="A337" s="5"/>
      <c r="B337" s="5"/>
      <c r="C337" s="31">
        <f t="shared" si="34"/>
        <v>55763</v>
      </c>
      <c r="D337" s="81"/>
      <c r="E337" s="1">
        <v>321</v>
      </c>
      <c r="F337" s="2">
        <f t="shared" si="28"/>
        <v>851.68350202050431</v>
      </c>
      <c r="G337" s="2">
        <f t="shared" si="29"/>
        <v>142.36794030454175</v>
      </c>
      <c r="H337" s="2">
        <f t="shared" si="30"/>
        <v>709.31556171596253</v>
      </c>
      <c r="I337" s="42">
        <v>0</v>
      </c>
      <c r="J337" s="2">
        <f t="shared" si="31"/>
        <v>30352.780504729511</v>
      </c>
      <c r="K337" s="39">
        <f t="shared" si="32"/>
        <v>0.7976481299684699</v>
      </c>
      <c r="L337" s="5"/>
      <c r="M337" s="24" t="str">
        <f t="shared" si="33"/>
        <v/>
      </c>
    </row>
    <row r="338" spans="1:13" x14ac:dyDescent="0.25">
      <c r="A338" s="5"/>
      <c r="B338" s="5"/>
      <c r="C338" s="31">
        <f t="shared" si="34"/>
        <v>55793</v>
      </c>
      <c r="D338" s="81"/>
      <c r="E338" s="1">
        <v>322</v>
      </c>
      <c r="F338" s="2">
        <f t="shared" ref="F338:F388" si="35">IF(J337&lt;=0,0,F$12)</f>
        <v>851.68350202050431</v>
      </c>
      <c r="G338" s="2">
        <f t="shared" ref="G338:G388" si="36">J337*(J$8/12)</f>
        <v>139.11691064667693</v>
      </c>
      <c r="H338" s="2">
        <f t="shared" ref="H338:H388" si="37">(F338-G338)+I338</f>
        <v>712.56659137382735</v>
      </c>
      <c r="I338" s="42">
        <v>0</v>
      </c>
      <c r="J338" s="2">
        <f t="shared" ref="J338:J388" si="38">IF(J337-H338&lt;=0,0,J337-H338)</f>
        <v>29640.213913355685</v>
      </c>
      <c r="K338" s="39">
        <f t="shared" ref="K338:K388" si="39">(1-(J338/$J$6))</f>
        <v>0.80239857391096214</v>
      </c>
      <c r="L338" s="5"/>
      <c r="M338" s="24" t="str">
        <f t="shared" ref="M338:M388" si="40">IF(J338&lt;=0,E338, "")</f>
        <v/>
      </c>
    </row>
    <row r="339" spans="1:13" x14ac:dyDescent="0.25">
      <c r="A339" s="5"/>
      <c r="B339" s="5"/>
      <c r="C339" s="31">
        <f t="shared" ref="C339:C388" si="41">EDATE(C338,1)</f>
        <v>55824</v>
      </c>
      <c r="D339" s="81"/>
      <c r="E339" s="1">
        <v>323</v>
      </c>
      <c r="F339" s="2">
        <f t="shared" si="35"/>
        <v>851.68350202050431</v>
      </c>
      <c r="G339" s="2">
        <f t="shared" si="36"/>
        <v>135.85098043621355</v>
      </c>
      <c r="H339" s="2">
        <f t="shared" si="37"/>
        <v>715.83252158429082</v>
      </c>
      <c r="I339" s="42">
        <v>0</v>
      </c>
      <c r="J339" s="2">
        <f t="shared" si="38"/>
        <v>28924.381391771392</v>
      </c>
      <c r="K339" s="39">
        <f t="shared" si="39"/>
        <v>0.80717079072152409</v>
      </c>
      <c r="L339" s="5"/>
      <c r="M339" s="24" t="str">
        <f t="shared" si="40"/>
        <v/>
      </c>
    </row>
    <row r="340" spans="1:13" x14ac:dyDescent="0.25">
      <c r="A340" s="5"/>
      <c r="B340" s="5"/>
      <c r="C340" s="31">
        <f t="shared" si="41"/>
        <v>55854</v>
      </c>
      <c r="D340" s="81"/>
      <c r="E340" s="1">
        <v>324</v>
      </c>
      <c r="F340" s="2">
        <f t="shared" si="35"/>
        <v>851.68350202050431</v>
      </c>
      <c r="G340" s="2">
        <f t="shared" si="36"/>
        <v>132.57008137895221</v>
      </c>
      <c r="H340" s="2">
        <f t="shared" si="37"/>
        <v>719.11342064155212</v>
      </c>
      <c r="I340" s="42">
        <v>0</v>
      </c>
      <c r="J340" s="2">
        <f t="shared" si="38"/>
        <v>28205.267971129841</v>
      </c>
      <c r="K340" s="39">
        <f t="shared" si="39"/>
        <v>0.81196488019246771</v>
      </c>
      <c r="L340" s="5"/>
      <c r="M340" s="24" t="str">
        <f t="shared" si="40"/>
        <v/>
      </c>
    </row>
    <row r="341" spans="1:13" x14ac:dyDescent="0.25">
      <c r="A341" s="5"/>
      <c r="B341" s="5"/>
      <c r="C341" s="31">
        <f t="shared" si="41"/>
        <v>55885</v>
      </c>
      <c r="D341" s="83" t="s">
        <v>43</v>
      </c>
      <c r="E341" s="3">
        <v>325</v>
      </c>
      <c r="F341" s="4">
        <f t="shared" si="35"/>
        <v>851.68350202050431</v>
      </c>
      <c r="G341" s="4">
        <f t="shared" si="36"/>
        <v>129.27414486767844</v>
      </c>
      <c r="H341" s="4">
        <f t="shared" si="37"/>
        <v>722.40935715282581</v>
      </c>
      <c r="I341" s="42">
        <v>0</v>
      </c>
      <c r="J341" s="4">
        <f t="shared" si="38"/>
        <v>27482.858613977016</v>
      </c>
      <c r="K341" s="39">
        <f t="shared" si="39"/>
        <v>0.81678094257348655</v>
      </c>
      <c r="L341" s="5"/>
      <c r="M341" s="24" t="str">
        <f t="shared" si="40"/>
        <v/>
      </c>
    </row>
    <row r="342" spans="1:13" x14ac:dyDescent="0.25">
      <c r="A342" s="5"/>
      <c r="B342" s="5"/>
      <c r="C342" s="31">
        <f t="shared" si="41"/>
        <v>55916</v>
      </c>
      <c r="D342" s="83"/>
      <c r="E342" s="3">
        <v>326</v>
      </c>
      <c r="F342" s="4">
        <f t="shared" si="35"/>
        <v>851.68350202050431</v>
      </c>
      <c r="G342" s="4">
        <f t="shared" si="36"/>
        <v>125.96310198072798</v>
      </c>
      <c r="H342" s="4">
        <f t="shared" si="37"/>
        <v>725.72040003977634</v>
      </c>
      <c r="I342" s="42">
        <v>0</v>
      </c>
      <c r="J342" s="4">
        <f t="shared" si="38"/>
        <v>26757.13821393724</v>
      </c>
      <c r="K342" s="39">
        <f t="shared" si="39"/>
        <v>0.82161907857375172</v>
      </c>
      <c r="L342" s="5"/>
      <c r="M342" s="24" t="str">
        <f t="shared" si="40"/>
        <v/>
      </c>
    </row>
    <row r="343" spans="1:13" x14ac:dyDescent="0.25">
      <c r="A343" s="5"/>
      <c r="B343" s="5"/>
      <c r="C343" s="31">
        <f t="shared" si="41"/>
        <v>55944</v>
      </c>
      <c r="D343" s="83"/>
      <c r="E343" s="3">
        <v>327</v>
      </c>
      <c r="F343" s="4">
        <f t="shared" si="35"/>
        <v>851.68350202050431</v>
      </c>
      <c r="G343" s="4">
        <f t="shared" si="36"/>
        <v>122.63688348054568</v>
      </c>
      <c r="H343" s="4">
        <f t="shared" si="37"/>
        <v>729.04661853995867</v>
      </c>
      <c r="I343" s="42">
        <v>0</v>
      </c>
      <c r="J343" s="4">
        <f t="shared" si="38"/>
        <v>26028.09159539728</v>
      </c>
      <c r="K343" s="39">
        <f t="shared" si="39"/>
        <v>0.8264793893640181</v>
      </c>
      <c r="L343" s="5"/>
      <c r="M343" s="24" t="str">
        <f t="shared" si="40"/>
        <v/>
      </c>
    </row>
    <row r="344" spans="1:13" x14ac:dyDescent="0.25">
      <c r="A344" s="5"/>
      <c r="B344" s="5"/>
      <c r="C344" s="31">
        <f t="shared" si="41"/>
        <v>55975</v>
      </c>
      <c r="D344" s="83"/>
      <c r="E344" s="3">
        <v>328</v>
      </c>
      <c r="F344" s="4">
        <f t="shared" si="35"/>
        <v>851.68350202050431</v>
      </c>
      <c r="G344" s="4">
        <f t="shared" si="36"/>
        <v>119.29541981223754</v>
      </c>
      <c r="H344" s="4">
        <f t="shared" si="37"/>
        <v>732.38808220826672</v>
      </c>
      <c r="I344" s="42">
        <v>0</v>
      </c>
      <c r="J344" s="4">
        <f t="shared" si="38"/>
        <v>25295.703513189012</v>
      </c>
      <c r="K344" s="39">
        <f t="shared" si="39"/>
        <v>0.83136197657873989</v>
      </c>
      <c r="L344" s="5"/>
      <c r="M344" s="24" t="str">
        <f t="shared" si="40"/>
        <v/>
      </c>
    </row>
    <row r="345" spans="1:13" x14ac:dyDescent="0.25">
      <c r="A345" s="5"/>
      <c r="B345" s="5"/>
      <c r="C345" s="31">
        <f t="shared" si="41"/>
        <v>56005</v>
      </c>
      <c r="D345" s="83"/>
      <c r="E345" s="3">
        <v>329</v>
      </c>
      <c r="F345" s="4">
        <f t="shared" si="35"/>
        <v>851.68350202050431</v>
      </c>
      <c r="G345" s="4">
        <f t="shared" si="36"/>
        <v>115.93864110211631</v>
      </c>
      <c r="H345" s="4">
        <f t="shared" si="37"/>
        <v>735.74486091838799</v>
      </c>
      <c r="I345" s="42">
        <v>0</v>
      </c>
      <c r="J345" s="4">
        <f t="shared" si="38"/>
        <v>24559.958652270623</v>
      </c>
      <c r="K345" s="39">
        <f t="shared" si="39"/>
        <v>0.83626694231819587</v>
      </c>
      <c r="L345" s="5"/>
      <c r="M345" s="24" t="str">
        <f t="shared" si="40"/>
        <v/>
      </c>
    </row>
    <row r="346" spans="1:13" x14ac:dyDescent="0.25">
      <c r="A346" s="5"/>
      <c r="B346" s="5"/>
      <c r="C346" s="31">
        <f t="shared" si="41"/>
        <v>56036</v>
      </c>
      <c r="D346" s="83"/>
      <c r="E346" s="3">
        <v>330</v>
      </c>
      <c r="F346" s="4">
        <f t="shared" si="35"/>
        <v>851.68350202050431</v>
      </c>
      <c r="G346" s="4">
        <f t="shared" si="36"/>
        <v>112.56647715624035</v>
      </c>
      <c r="H346" s="4">
        <f t="shared" si="37"/>
        <v>739.11702486426395</v>
      </c>
      <c r="I346" s="42">
        <v>0</v>
      </c>
      <c r="J346" s="4">
        <f t="shared" si="38"/>
        <v>23820.84162740636</v>
      </c>
      <c r="K346" s="39">
        <f t="shared" si="39"/>
        <v>0.84119438915062428</v>
      </c>
      <c r="L346" s="5"/>
      <c r="M346" s="24" t="str">
        <f t="shared" si="40"/>
        <v/>
      </c>
    </row>
    <row r="347" spans="1:13" x14ac:dyDescent="0.25">
      <c r="A347" s="5"/>
      <c r="B347" s="5"/>
      <c r="C347" s="31">
        <f t="shared" si="41"/>
        <v>56066</v>
      </c>
      <c r="D347" s="83"/>
      <c r="E347" s="3">
        <v>331</v>
      </c>
      <c r="F347" s="4">
        <f t="shared" si="35"/>
        <v>851.68350202050431</v>
      </c>
      <c r="G347" s="4">
        <f t="shared" si="36"/>
        <v>109.17885745894581</v>
      </c>
      <c r="H347" s="4">
        <f t="shared" si="37"/>
        <v>742.50464456155851</v>
      </c>
      <c r="I347" s="42">
        <v>0</v>
      </c>
      <c r="J347" s="4">
        <f t="shared" si="38"/>
        <v>23078.336982844801</v>
      </c>
      <c r="K347" s="39">
        <f t="shared" si="39"/>
        <v>0.84614442011436797</v>
      </c>
      <c r="L347" s="5"/>
      <c r="M347" s="24" t="str">
        <f t="shared" si="40"/>
        <v/>
      </c>
    </row>
    <row r="348" spans="1:13" x14ac:dyDescent="0.25">
      <c r="A348" s="5"/>
      <c r="B348" s="5"/>
      <c r="C348" s="31">
        <f t="shared" si="41"/>
        <v>56097</v>
      </c>
      <c r="D348" s="83"/>
      <c r="E348" s="3">
        <v>332</v>
      </c>
      <c r="F348" s="4">
        <f t="shared" si="35"/>
        <v>851.68350202050431</v>
      </c>
      <c r="G348" s="4">
        <f t="shared" si="36"/>
        <v>105.77571117137201</v>
      </c>
      <c r="H348" s="4">
        <f t="shared" si="37"/>
        <v>745.90779084913231</v>
      </c>
      <c r="I348" s="42">
        <v>0</v>
      </c>
      <c r="J348" s="4">
        <f t="shared" si="38"/>
        <v>22332.42919199567</v>
      </c>
      <c r="K348" s="39">
        <f t="shared" si="39"/>
        <v>0.85111713872002892</v>
      </c>
      <c r="L348" s="5"/>
      <c r="M348" s="24" t="str">
        <f t="shared" si="40"/>
        <v/>
      </c>
    </row>
    <row r="349" spans="1:13" x14ac:dyDescent="0.25">
      <c r="A349" s="5"/>
      <c r="B349" s="5"/>
      <c r="C349" s="31">
        <f t="shared" si="41"/>
        <v>56128</v>
      </c>
      <c r="D349" s="83"/>
      <c r="E349" s="3">
        <v>333</v>
      </c>
      <c r="F349" s="4">
        <f t="shared" si="35"/>
        <v>851.68350202050431</v>
      </c>
      <c r="G349" s="4">
        <f t="shared" si="36"/>
        <v>102.35696712998016</v>
      </c>
      <c r="H349" s="4">
        <f t="shared" si="37"/>
        <v>749.32653489052416</v>
      </c>
      <c r="I349" s="42">
        <v>0</v>
      </c>
      <c r="J349" s="4">
        <f t="shared" si="38"/>
        <v>21583.102657105148</v>
      </c>
      <c r="K349" s="39">
        <f t="shared" si="39"/>
        <v>0.85611264895263228</v>
      </c>
      <c r="L349" s="5"/>
      <c r="M349" s="24" t="str">
        <f t="shared" si="40"/>
        <v/>
      </c>
    </row>
    <row r="350" spans="1:13" x14ac:dyDescent="0.25">
      <c r="A350" s="5"/>
      <c r="B350" s="5"/>
      <c r="C350" s="31">
        <f t="shared" si="41"/>
        <v>56158</v>
      </c>
      <c r="D350" s="83"/>
      <c r="E350" s="3">
        <v>334</v>
      </c>
      <c r="F350" s="4">
        <f t="shared" si="35"/>
        <v>851.68350202050431</v>
      </c>
      <c r="G350" s="4">
        <f t="shared" si="36"/>
        <v>98.922553845065266</v>
      </c>
      <c r="H350" s="4">
        <f t="shared" si="37"/>
        <v>752.76094817543901</v>
      </c>
      <c r="I350" s="42">
        <v>0</v>
      </c>
      <c r="J350" s="4">
        <f t="shared" si="38"/>
        <v>20830.341708929707</v>
      </c>
      <c r="K350" s="39">
        <f t="shared" si="39"/>
        <v>0.86113105527380196</v>
      </c>
      <c r="L350" s="5"/>
      <c r="M350" s="24" t="str">
        <f t="shared" si="40"/>
        <v/>
      </c>
    </row>
    <row r="351" spans="1:13" x14ac:dyDescent="0.25">
      <c r="A351" s="5"/>
      <c r="B351" s="5"/>
      <c r="C351" s="31">
        <f t="shared" si="41"/>
        <v>56189</v>
      </c>
      <c r="D351" s="83"/>
      <c r="E351" s="3">
        <v>335</v>
      </c>
      <c r="F351" s="4">
        <f t="shared" si="35"/>
        <v>851.68350202050431</v>
      </c>
      <c r="G351" s="4">
        <f t="shared" si="36"/>
        <v>95.472399499261158</v>
      </c>
      <c r="H351" s="4">
        <f t="shared" si="37"/>
        <v>756.21110252124311</v>
      </c>
      <c r="I351" s="42">
        <v>0</v>
      </c>
      <c r="J351" s="4">
        <f t="shared" si="38"/>
        <v>20074.130606408464</v>
      </c>
      <c r="K351" s="39">
        <f t="shared" si="39"/>
        <v>0.86617246262394354</v>
      </c>
      <c r="L351" s="5"/>
      <c r="M351" s="24" t="str">
        <f t="shared" si="40"/>
        <v/>
      </c>
    </row>
    <row r="352" spans="1:13" x14ac:dyDescent="0.25">
      <c r="A352" s="5"/>
      <c r="B352" s="5"/>
      <c r="C352" s="31">
        <f t="shared" si="41"/>
        <v>56219</v>
      </c>
      <c r="D352" s="83"/>
      <c r="E352" s="3">
        <v>336</v>
      </c>
      <c r="F352" s="4">
        <f t="shared" si="35"/>
        <v>851.68350202050431</v>
      </c>
      <c r="G352" s="4">
        <f t="shared" si="36"/>
        <v>92.006431946038788</v>
      </c>
      <c r="H352" s="4">
        <f t="shared" si="37"/>
        <v>759.67707007446552</v>
      </c>
      <c r="I352" s="42">
        <v>0</v>
      </c>
      <c r="J352" s="4">
        <f t="shared" si="38"/>
        <v>19314.453536333996</v>
      </c>
      <c r="K352" s="39">
        <f t="shared" si="39"/>
        <v>0.87123697642444009</v>
      </c>
      <c r="L352" s="5"/>
      <c r="M352" s="24" t="str">
        <f t="shared" si="40"/>
        <v/>
      </c>
    </row>
    <row r="353" spans="1:13" x14ac:dyDescent="0.25">
      <c r="A353" s="5"/>
      <c r="B353" s="5"/>
      <c r="C353" s="31">
        <f t="shared" si="41"/>
        <v>56250</v>
      </c>
      <c r="D353" s="81" t="s">
        <v>44</v>
      </c>
      <c r="E353" s="1">
        <v>337</v>
      </c>
      <c r="F353" s="2">
        <f t="shared" si="35"/>
        <v>851.68350202050431</v>
      </c>
      <c r="G353" s="2">
        <f t="shared" si="36"/>
        <v>88.524578708197481</v>
      </c>
      <c r="H353" s="2">
        <f t="shared" si="37"/>
        <v>763.1589233123068</v>
      </c>
      <c r="I353" s="42">
        <v>0</v>
      </c>
      <c r="J353" s="2">
        <f t="shared" si="38"/>
        <v>18551.294613021688</v>
      </c>
      <c r="K353" s="39">
        <f t="shared" si="39"/>
        <v>0.8763247025798554</v>
      </c>
      <c r="L353" s="5"/>
      <c r="M353" s="24" t="str">
        <f t="shared" si="40"/>
        <v/>
      </c>
    </row>
    <row r="354" spans="1:13" x14ac:dyDescent="0.25">
      <c r="A354" s="5"/>
      <c r="B354" s="5"/>
      <c r="C354" s="31">
        <f t="shared" si="41"/>
        <v>56281</v>
      </c>
      <c r="D354" s="81"/>
      <c r="E354" s="1">
        <v>338</v>
      </c>
      <c r="F354" s="2">
        <f t="shared" si="35"/>
        <v>851.68350202050431</v>
      </c>
      <c r="G354" s="2">
        <f t="shared" si="36"/>
        <v>85.026766976349407</v>
      </c>
      <c r="H354" s="2">
        <f t="shared" si="37"/>
        <v>766.65673504415486</v>
      </c>
      <c r="I354" s="42">
        <v>0</v>
      </c>
      <c r="J354" s="2">
        <f t="shared" si="38"/>
        <v>17784.637877977533</v>
      </c>
      <c r="K354" s="39">
        <f t="shared" si="39"/>
        <v>0.88143574748014974</v>
      </c>
      <c r="L354" s="5"/>
      <c r="M354" s="24" t="str">
        <f t="shared" si="40"/>
        <v/>
      </c>
    </row>
    <row r="355" spans="1:13" x14ac:dyDescent="0.25">
      <c r="A355" s="5"/>
      <c r="B355" s="5"/>
      <c r="C355" s="31">
        <f t="shared" si="41"/>
        <v>56309</v>
      </c>
      <c r="D355" s="81"/>
      <c r="E355" s="1">
        <v>339</v>
      </c>
      <c r="F355" s="2">
        <f t="shared" si="35"/>
        <v>851.68350202050431</v>
      </c>
      <c r="G355" s="2">
        <f t="shared" si="36"/>
        <v>81.512923607397028</v>
      </c>
      <c r="H355" s="2">
        <f t="shared" si="37"/>
        <v>770.17057841310725</v>
      </c>
      <c r="I355" s="42">
        <v>0</v>
      </c>
      <c r="J355" s="2">
        <f t="shared" si="38"/>
        <v>17014.467299564425</v>
      </c>
      <c r="K355" s="39">
        <f t="shared" si="39"/>
        <v>0.88657021800290381</v>
      </c>
      <c r="L355" s="5"/>
      <c r="M355" s="24" t="str">
        <f t="shared" si="40"/>
        <v/>
      </c>
    </row>
    <row r="356" spans="1:13" x14ac:dyDescent="0.25">
      <c r="A356" s="5"/>
      <c r="B356" s="5"/>
      <c r="C356" s="31">
        <f t="shared" si="41"/>
        <v>56340</v>
      </c>
      <c r="D356" s="81"/>
      <c r="E356" s="1">
        <v>340</v>
      </c>
      <c r="F356" s="2">
        <f t="shared" si="35"/>
        <v>851.68350202050431</v>
      </c>
      <c r="G356" s="2">
        <f t="shared" si="36"/>
        <v>77.982975123003612</v>
      </c>
      <c r="H356" s="2">
        <f t="shared" si="37"/>
        <v>773.70052689750071</v>
      </c>
      <c r="I356" s="42">
        <v>0</v>
      </c>
      <c r="J356" s="2">
        <f t="shared" si="38"/>
        <v>16240.766772666924</v>
      </c>
      <c r="K356" s="39">
        <f t="shared" si="39"/>
        <v>0.89172822151555386</v>
      </c>
      <c r="L356" s="5"/>
      <c r="M356" s="24" t="str">
        <f t="shared" si="40"/>
        <v/>
      </c>
    </row>
    <row r="357" spans="1:13" x14ac:dyDescent="0.25">
      <c r="A357" s="5"/>
      <c r="B357" s="5"/>
      <c r="C357" s="31">
        <f t="shared" si="41"/>
        <v>56370</v>
      </c>
      <c r="D357" s="81"/>
      <c r="E357" s="1">
        <v>341</v>
      </c>
      <c r="F357" s="2">
        <f t="shared" si="35"/>
        <v>851.68350202050431</v>
      </c>
      <c r="G357" s="2">
        <f t="shared" si="36"/>
        <v>74.436847708056732</v>
      </c>
      <c r="H357" s="2">
        <f t="shared" si="37"/>
        <v>777.24665431244762</v>
      </c>
      <c r="I357" s="42">
        <v>0</v>
      </c>
      <c r="J357" s="2">
        <f t="shared" si="38"/>
        <v>15463.520118354476</v>
      </c>
      <c r="K357" s="39">
        <f t="shared" si="39"/>
        <v>0.89690986587763688</v>
      </c>
      <c r="L357" s="5"/>
      <c r="M357" s="24" t="str">
        <f t="shared" si="40"/>
        <v/>
      </c>
    </row>
    <row r="358" spans="1:13" x14ac:dyDescent="0.25">
      <c r="A358" s="5"/>
      <c r="B358" s="5"/>
      <c r="C358" s="31">
        <f t="shared" si="41"/>
        <v>56401</v>
      </c>
      <c r="D358" s="81"/>
      <c r="E358" s="1">
        <v>342</v>
      </c>
      <c r="F358" s="2">
        <f t="shared" si="35"/>
        <v>851.68350202050431</v>
      </c>
      <c r="G358" s="2">
        <f t="shared" si="36"/>
        <v>70.874467209124688</v>
      </c>
      <c r="H358" s="2">
        <f t="shared" si="37"/>
        <v>780.80903481137966</v>
      </c>
      <c r="I358" s="42">
        <v>0</v>
      </c>
      <c r="J358" s="2">
        <f t="shared" si="38"/>
        <v>14682.711083543096</v>
      </c>
      <c r="K358" s="39">
        <f t="shared" si="39"/>
        <v>0.90211525944304605</v>
      </c>
      <c r="L358" s="5"/>
      <c r="M358" s="24" t="str">
        <f t="shared" si="40"/>
        <v/>
      </c>
    </row>
    <row r="359" spans="1:13" x14ac:dyDescent="0.25">
      <c r="A359" s="5"/>
      <c r="B359" s="5"/>
      <c r="C359" s="31">
        <f t="shared" si="41"/>
        <v>56431</v>
      </c>
      <c r="D359" s="81"/>
      <c r="E359" s="1">
        <v>343</v>
      </c>
      <c r="F359" s="2">
        <f t="shared" si="35"/>
        <v>851.68350202050431</v>
      </c>
      <c r="G359" s="2">
        <f t="shared" si="36"/>
        <v>67.295759132905857</v>
      </c>
      <c r="H359" s="2">
        <f t="shared" si="37"/>
        <v>784.38774288759851</v>
      </c>
      <c r="I359" s="42">
        <v>0</v>
      </c>
      <c r="J359" s="2">
        <f t="shared" si="38"/>
        <v>13898.323340655497</v>
      </c>
      <c r="K359" s="39">
        <f t="shared" si="39"/>
        <v>0.90734451106229663</v>
      </c>
      <c r="L359" s="5"/>
      <c r="M359" s="24" t="str">
        <f t="shared" si="40"/>
        <v/>
      </c>
    </row>
    <row r="360" spans="1:13" x14ac:dyDescent="0.25">
      <c r="A360" s="5"/>
      <c r="B360" s="5"/>
      <c r="C360" s="31">
        <f t="shared" si="41"/>
        <v>56462</v>
      </c>
      <c r="D360" s="81"/>
      <c r="E360" s="1">
        <v>344</v>
      </c>
      <c r="F360" s="2">
        <f t="shared" si="35"/>
        <v>851.68350202050431</v>
      </c>
      <c r="G360" s="2">
        <f t="shared" si="36"/>
        <v>63.700648644671027</v>
      </c>
      <c r="H360" s="2">
        <f t="shared" si="37"/>
        <v>787.98285337583332</v>
      </c>
      <c r="I360" s="42">
        <v>0</v>
      </c>
      <c r="J360" s="2">
        <f t="shared" si="38"/>
        <v>13110.340487279664</v>
      </c>
      <c r="K360" s="39">
        <f t="shared" si="39"/>
        <v>0.91259773008480227</v>
      </c>
      <c r="L360" s="5"/>
      <c r="M360" s="24" t="str">
        <f t="shared" si="40"/>
        <v/>
      </c>
    </row>
    <row r="361" spans="1:13" x14ac:dyDescent="0.25">
      <c r="A361" s="5"/>
      <c r="B361" s="5"/>
      <c r="C361" s="31">
        <f t="shared" si="41"/>
        <v>56493</v>
      </c>
      <c r="D361" s="81"/>
      <c r="E361" s="1">
        <v>345</v>
      </c>
      <c r="F361" s="2">
        <f t="shared" si="35"/>
        <v>851.68350202050431</v>
      </c>
      <c r="G361" s="2">
        <f t="shared" si="36"/>
        <v>60.089060566698457</v>
      </c>
      <c r="H361" s="2">
        <f t="shared" si="37"/>
        <v>791.59444145380587</v>
      </c>
      <c r="I361" s="42">
        <v>0</v>
      </c>
      <c r="J361" s="2">
        <f t="shared" si="38"/>
        <v>12318.746045825857</v>
      </c>
      <c r="K361" s="39">
        <f t="shared" si="39"/>
        <v>0.91787502636116092</v>
      </c>
      <c r="L361" s="5"/>
      <c r="M361" s="24" t="str">
        <f t="shared" si="40"/>
        <v/>
      </c>
    </row>
    <row r="362" spans="1:13" x14ac:dyDescent="0.25">
      <c r="A362" s="5"/>
      <c r="B362" s="5"/>
      <c r="C362" s="31">
        <f t="shared" si="41"/>
        <v>56523</v>
      </c>
      <c r="D362" s="81"/>
      <c r="E362" s="1">
        <v>346</v>
      </c>
      <c r="F362" s="2">
        <f t="shared" si="35"/>
        <v>851.68350202050431</v>
      </c>
      <c r="G362" s="2">
        <f t="shared" si="36"/>
        <v>56.460919376701845</v>
      </c>
      <c r="H362" s="2">
        <f t="shared" si="37"/>
        <v>795.22258264380241</v>
      </c>
      <c r="I362" s="42">
        <v>0</v>
      </c>
      <c r="J362" s="2">
        <f t="shared" si="38"/>
        <v>11523.523463182055</v>
      </c>
      <c r="K362" s="39">
        <f t="shared" si="39"/>
        <v>0.923176510245453</v>
      </c>
      <c r="L362" s="5"/>
      <c r="M362" s="24" t="str">
        <f t="shared" si="40"/>
        <v/>
      </c>
    </row>
    <row r="363" spans="1:13" x14ac:dyDescent="0.25">
      <c r="A363" s="5"/>
      <c r="B363" s="5"/>
      <c r="C363" s="31">
        <f t="shared" si="41"/>
        <v>56554</v>
      </c>
      <c r="D363" s="81"/>
      <c r="E363" s="1">
        <v>347</v>
      </c>
      <c r="F363" s="2">
        <f t="shared" si="35"/>
        <v>851.68350202050431</v>
      </c>
      <c r="G363" s="2">
        <f t="shared" si="36"/>
        <v>52.816149206251083</v>
      </c>
      <c r="H363" s="2">
        <f t="shared" si="37"/>
        <v>798.86735281425319</v>
      </c>
      <c r="I363" s="42">
        <v>0</v>
      </c>
      <c r="J363" s="2">
        <f t="shared" si="38"/>
        <v>10724.656110367801</v>
      </c>
      <c r="K363" s="39">
        <f t="shared" si="39"/>
        <v>0.92850229259754802</v>
      </c>
      <c r="L363" s="5"/>
      <c r="M363" s="24" t="str">
        <f t="shared" si="40"/>
        <v/>
      </c>
    </row>
    <row r="364" spans="1:13" x14ac:dyDescent="0.25">
      <c r="A364" s="5"/>
      <c r="B364" s="5"/>
      <c r="C364" s="31">
        <f t="shared" si="41"/>
        <v>56584</v>
      </c>
      <c r="D364" s="81"/>
      <c r="E364" s="1">
        <v>348</v>
      </c>
      <c r="F364" s="2">
        <f t="shared" si="35"/>
        <v>851.68350202050431</v>
      </c>
      <c r="G364" s="2">
        <f t="shared" si="36"/>
        <v>49.154673839185755</v>
      </c>
      <c r="H364" s="2">
        <f t="shared" si="37"/>
        <v>802.52882818131854</v>
      </c>
      <c r="I364" s="42">
        <v>0</v>
      </c>
      <c r="J364" s="2">
        <f t="shared" si="38"/>
        <v>9922.1272821864823</v>
      </c>
      <c r="K364" s="39">
        <f t="shared" si="39"/>
        <v>0.93385248478542349</v>
      </c>
      <c r="L364" s="5"/>
      <c r="M364" s="24" t="str">
        <f t="shared" si="40"/>
        <v/>
      </c>
    </row>
    <row r="365" spans="1:13" x14ac:dyDescent="0.25">
      <c r="A365" s="5"/>
      <c r="B365" s="5"/>
      <c r="C365" s="31">
        <f t="shared" si="41"/>
        <v>56615</v>
      </c>
      <c r="D365" s="83" t="s">
        <v>45</v>
      </c>
      <c r="E365" s="3">
        <v>349</v>
      </c>
      <c r="F365" s="4">
        <f t="shared" si="35"/>
        <v>851.68350202050431</v>
      </c>
      <c r="G365" s="4">
        <f t="shared" si="36"/>
        <v>45.476416710021375</v>
      </c>
      <c r="H365" s="4">
        <f t="shared" si="37"/>
        <v>806.20708531048297</v>
      </c>
      <c r="I365" s="42">
        <v>0</v>
      </c>
      <c r="J365" s="4">
        <f t="shared" si="38"/>
        <v>9115.920196875999</v>
      </c>
      <c r="K365" s="39">
        <f t="shared" si="39"/>
        <v>0.93922719868749338</v>
      </c>
      <c r="L365" s="5"/>
      <c r="M365" s="24" t="str">
        <f t="shared" si="40"/>
        <v/>
      </c>
    </row>
    <row r="366" spans="1:13" x14ac:dyDescent="0.25">
      <c r="A366" s="5"/>
      <c r="B366" s="5"/>
      <c r="C366" s="31">
        <f t="shared" si="41"/>
        <v>56646</v>
      </c>
      <c r="D366" s="83"/>
      <c r="E366" s="3">
        <v>350</v>
      </c>
      <c r="F366" s="4">
        <f t="shared" si="35"/>
        <v>851.68350202050431</v>
      </c>
      <c r="G366" s="4">
        <f t="shared" si="36"/>
        <v>41.781300902348327</v>
      </c>
      <c r="H366" s="4">
        <f t="shared" si="37"/>
        <v>809.90220111815597</v>
      </c>
      <c r="I366" s="42">
        <v>0</v>
      </c>
      <c r="J366" s="4">
        <f t="shared" si="38"/>
        <v>8306.0179957578439</v>
      </c>
      <c r="K366" s="39">
        <f t="shared" si="39"/>
        <v>0.94462654669494772</v>
      </c>
      <c r="L366" s="5"/>
      <c r="M366" s="24" t="str">
        <f t="shared" si="40"/>
        <v/>
      </c>
    </row>
    <row r="367" spans="1:13" x14ac:dyDescent="0.25">
      <c r="A367" s="5"/>
      <c r="B367" s="5"/>
      <c r="C367" s="31">
        <f t="shared" si="41"/>
        <v>56674</v>
      </c>
      <c r="D367" s="83"/>
      <c r="E367" s="3">
        <v>351</v>
      </c>
      <c r="F367" s="4">
        <f t="shared" si="35"/>
        <v>851.68350202050431</v>
      </c>
      <c r="G367" s="4">
        <f t="shared" si="36"/>
        <v>38.069249147223452</v>
      </c>
      <c r="H367" s="4">
        <f t="shared" si="37"/>
        <v>813.61425287328086</v>
      </c>
      <c r="I367" s="42">
        <v>0</v>
      </c>
      <c r="J367" s="4">
        <f t="shared" si="38"/>
        <v>7492.4037428845631</v>
      </c>
      <c r="K367" s="39">
        <f t="shared" si="39"/>
        <v>0.95005064171410292</v>
      </c>
      <c r="L367" s="5"/>
      <c r="M367" s="24" t="str">
        <f t="shared" si="40"/>
        <v/>
      </c>
    </row>
    <row r="368" spans="1:13" x14ac:dyDescent="0.25">
      <c r="A368" s="5"/>
      <c r="B368" s="5"/>
      <c r="C368" s="31">
        <f t="shared" si="41"/>
        <v>56705</v>
      </c>
      <c r="D368" s="83"/>
      <c r="E368" s="3">
        <v>352</v>
      </c>
      <c r="F368" s="4">
        <f t="shared" si="35"/>
        <v>851.68350202050431</v>
      </c>
      <c r="G368" s="4">
        <f t="shared" si="36"/>
        <v>34.340183821554248</v>
      </c>
      <c r="H368" s="4">
        <f t="shared" si="37"/>
        <v>817.3433181989501</v>
      </c>
      <c r="I368" s="42">
        <v>0</v>
      </c>
      <c r="J368" s="4">
        <f t="shared" si="38"/>
        <v>6675.0604246856128</v>
      </c>
      <c r="K368" s="39">
        <f t="shared" si="39"/>
        <v>0.95549959716876254</v>
      </c>
      <c r="L368" s="5"/>
      <c r="M368" s="24" t="str">
        <f t="shared" si="40"/>
        <v/>
      </c>
    </row>
    <row r="369" spans="1:13" x14ac:dyDescent="0.25">
      <c r="A369" s="5"/>
      <c r="B369" s="5"/>
      <c r="C369" s="31">
        <f t="shared" si="41"/>
        <v>56735</v>
      </c>
      <c r="D369" s="83"/>
      <c r="E369" s="3">
        <v>353</v>
      </c>
      <c r="F369" s="4">
        <f t="shared" si="35"/>
        <v>851.68350202050431</v>
      </c>
      <c r="G369" s="4">
        <f t="shared" si="36"/>
        <v>30.594026946475726</v>
      </c>
      <c r="H369" s="4">
        <f t="shared" si="37"/>
        <v>821.08947507402854</v>
      </c>
      <c r="I369" s="42">
        <v>0</v>
      </c>
      <c r="J369" s="4">
        <f t="shared" si="38"/>
        <v>5853.9709496115847</v>
      </c>
      <c r="K369" s="39">
        <f t="shared" si="39"/>
        <v>0.96097352700258942</v>
      </c>
      <c r="L369" s="5"/>
      <c r="M369" s="24" t="str">
        <f t="shared" si="40"/>
        <v/>
      </c>
    </row>
    <row r="370" spans="1:13" x14ac:dyDescent="0.25">
      <c r="A370" s="5"/>
      <c r="B370" s="5"/>
      <c r="C370" s="31">
        <f t="shared" si="41"/>
        <v>56766</v>
      </c>
      <c r="D370" s="83"/>
      <c r="E370" s="3">
        <v>354</v>
      </c>
      <c r="F370" s="4">
        <f t="shared" si="35"/>
        <v>851.68350202050431</v>
      </c>
      <c r="G370" s="4">
        <f t="shared" si="36"/>
        <v>26.830700185719763</v>
      </c>
      <c r="H370" s="4">
        <f t="shared" si="37"/>
        <v>824.85280183478449</v>
      </c>
      <c r="I370" s="42">
        <v>0</v>
      </c>
      <c r="J370" s="4">
        <f t="shared" si="38"/>
        <v>5029.1181477768005</v>
      </c>
      <c r="K370" s="39">
        <f t="shared" si="39"/>
        <v>0.96647254568148799</v>
      </c>
      <c r="L370" s="5"/>
      <c r="M370" s="24" t="str">
        <f t="shared" si="40"/>
        <v/>
      </c>
    </row>
    <row r="371" spans="1:13" x14ac:dyDescent="0.25">
      <c r="A371" s="5"/>
      <c r="B371" s="5"/>
      <c r="C371" s="31">
        <f t="shared" si="41"/>
        <v>56796</v>
      </c>
      <c r="D371" s="83"/>
      <c r="E371" s="3">
        <v>355</v>
      </c>
      <c r="F371" s="4">
        <f t="shared" si="35"/>
        <v>851.68350202050431</v>
      </c>
      <c r="G371" s="4">
        <f t="shared" si="36"/>
        <v>23.050124843977002</v>
      </c>
      <c r="H371" s="4">
        <f t="shared" si="37"/>
        <v>828.63337717652735</v>
      </c>
      <c r="I371" s="42">
        <v>0</v>
      </c>
      <c r="J371" s="4">
        <f t="shared" si="38"/>
        <v>4200.4847706002729</v>
      </c>
      <c r="K371" s="39">
        <f t="shared" si="39"/>
        <v>0.97199676819599823</v>
      </c>
      <c r="L371" s="5"/>
      <c r="M371" s="24" t="str">
        <f t="shared" si="40"/>
        <v/>
      </c>
    </row>
    <row r="372" spans="1:13" x14ac:dyDescent="0.25">
      <c r="A372" s="5"/>
      <c r="B372" s="5"/>
      <c r="C372" s="31">
        <f t="shared" si="41"/>
        <v>56827</v>
      </c>
      <c r="D372" s="83"/>
      <c r="E372" s="3">
        <v>356</v>
      </c>
      <c r="F372" s="4">
        <f t="shared" si="35"/>
        <v>851.68350202050431</v>
      </c>
      <c r="G372" s="4">
        <f t="shared" si="36"/>
        <v>19.252221865251251</v>
      </c>
      <c r="H372" s="4">
        <f t="shared" si="37"/>
        <v>832.43128015525303</v>
      </c>
      <c r="I372" s="42">
        <v>0</v>
      </c>
      <c r="J372" s="4">
        <f t="shared" si="38"/>
        <v>3368.0534904450196</v>
      </c>
      <c r="K372" s="39">
        <f t="shared" si="39"/>
        <v>0.97754631006369985</v>
      </c>
      <c r="L372" s="5"/>
      <c r="M372" s="24" t="str">
        <f t="shared" si="40"/>
        <v/>
      </c>
    </row>
    <row r="373" spans="1:13" x14ac:dyDescent="0.25">
      <c r="A373" s="5"/>
      <c r="B373" s="5"/>
      <c r="C373" s="31">
        <f t="shared" si="41"/>
        <v>56858</v>
      </c>
      <c r="D373" s="83"/>
      <c r="E373" s="3">
        <v>357</v>
      </c>
      <c r="F373" s="4">
        <f t="shared" si="35"/>
        <v>851.68350202050431</v>
      </c>
      <c r="G373" s="4">
        <f t="shared" si="36"/>
        <v>15.43691183120634</v>
      </c>
      <c r="H373" s="4">
        <f t="shared" si="37"/>
        <v>836.24659018929799</v>
      </c>
      <c r="I373" s="42">
        <v>0</v>
      </c>
      <c r="J373" s="4">
        <f t="shared" si="38"/>
        <v>2531.8069002557218</v>
      </c>
      <c r="K373" s="39">
        <f t="shared" si="39"/>
        <v>0.98312128733162851</v>
      </c>
      <c r="L373" s="5"/>
      <c r="M373" s="24" t="str">
        <f t="shared" si="40"/>
        <v/>
      </c>
    </row>
    <row r="374" spans="1:13" x14ac:dyDescent="0.25">
      <c r="A374" s="5"/>
      <c r="B374" s="5"/>
      <c r="C374" s="31">
        <f t="shared" si="41"/>
        <v>56888</v>
      </c>
      <c r="D374" s="83"/>
      <c r="E374" s="3">
        <v>358</v>
      </c>
      <c r="F374" s="4">
        <f t="shared" si="35"/>
        <v>851.68350202050431</v>
      </c>
      <c r="G374" s="4">
        <f t="shared" si="36"/>
        <v>11.604114959505392</v>
      </c>
      <c r="H374" s="4">
        <f t="shared" si="37"/>
        <v>840.0793870609989</v>
      </c>
      <c r="I374" s="42">
        <v>0</v>
      </c>
      <c r="J374" s="4">
        <f t="shared" si="38"/>
        <v>1691.7275131947229</v>
      </c>
      <c r="K374" s="39">
        <f t="shared" si="39"/>
        <v>0.98872181657870184</v>
      </c>
      <c r="L374" s="5"/>
      <c r="M374" s="24" t="str">
        <f t="shared" si="40"/>
        <v/>
      </c>
    </row>
    <row r="375" spans="1:13" x14ac:dyDescent="0.25">
      <c r="A375" s="5"/>
      <c r="B375" s="5"/>
      <c r="C375" s="31">
        <f t="shared" si="41"/>
        <v>56919</v>
      </c>
      <c r="D375" s="83"/>
      <c r="E375" s="3">
        <v>359</v>
      </c>
      <c r="F375" s="4">
        <f t="shared" si="35"/>
        <v>851.68350202050431</v>
      </c>
      <c r="G375" s="4">
        <f t="shared" si="36"/>
        <v>7.7537511021424796</v>
      </c>
      <c r="H375" s="4">
        <f t="shared" si="37"/>
        <v>843.92975091836183</v>
      </c>
      <c r="I375" s="42">
        <v>0</v>
      </c>
      <c r="J375" s="4">
        <f t="shared" si="38"/>
        <v>847.79776227636103</v>
      </c>
      <c r="K375" s="39">
        <f t="shared" si="39"/>
        <v>0.99434801491815761</v>
      </c>
      <c r="L375" s="5"/>
      <c r="M375" s="24" t="str">
        <f t="shared" si="40"/>
        <v/>
      </c>
    </row>
    <row r="376" spans="1:13" x14ac:dyDescent="0.25">
      <c r="A376" s="5"/>
      <c r="B376" s="5"/>
      <c r="C376" s="31">
        <f t="shared" si="41"/>
        <v>56949</v>
      </c>
      <c r="D376" s="83"/>
      <c r="E376" s="3">
        <v>360</v>
      </c>
      <c r="F376" s="4">
        <f t="shared" si="35"/>
        <v>851.68350202050431</v>
      </c>
      <c r="G376" s="4">
        <f t="shared" si="36"/>
        <v>3.8857397437666545</v>
      </c>
      <c r="H376" s="4">
        <f t="shared" si="37"/>
        <v>847.79776227673767</v>
      </c>
      <c r="I376" s="42">
        <v>0</v>
      </c>
      <c r="J376" s="4">
        <f t="shared" si="38"/>
        <v>0</v>
      </c>
      <c r="K376" s="39">
        <f t="shared" si="39"/>
        <v>1</v>
      </c>
      <c r="L376" s="5"/>
      <c r="M376" s="24">
        <f t="shared" si="40"/>
        <v>360</v>
      </c>
    </row>
    <row r="377" spans="1:13" x14ac:dyDescent="0.25">
      <c r="A377" s="5"/>
      <c r="B377" s="5"/>
      <c r="C377" s="31">
        <f t="shared" si="41"/>
        <v>56980</v>
      </c>
      <c r="D377" s="81" t="s">
        <v>46</v>
      </c>
      <c r="E377" s="1">
        <v>361</v>
      </c>
      <c r="F377" s="2">
        <f t="shared" si="35"/>
        <v>0</v>
      </c>
      <c r="G377" s="2">
        <f t="shared" si="36"/>
        <v>0</v>
      </c>
      <c r="H377" s="2">
        <f t="shared" si="37"/>
        <v>0</v>
      </c>
      <c r="I377" s="42">
        <v>0</v>
      </c>
      <c r="J377" s="2">
        <f t="shared" si="38"/>
        <v>0</v>
      </c>
      <c r="K377" s="39">
        <f t="shared" si="39"/>
        <v>1</v>
      </c>
      <c r="L377" s="5"/>
      <c r="M377" s="24">
        <f t="shared" si="40"/>
        <v>361</v>
      </c>
    </row>
    <row r="378" spans="1:13" x14ac:dyDescent="0.25">
      <c r="A378" s="5"/>
      <c r="B378" s="5"/>
      <c r="C378" s="31">
        <f t="shared" si="41"/>
        <v>57011</v>
      </c>
      <c r="D378" s="81"/>
      <c r="E378" s="1">
        <v>362</v>
      </c>
      <c r="F378" s="2">
        <f t="shared" si="35"/>
        <v>0</v>
      </c>
      <c r="G378" s="2">
        <f t="shared" si="36"/>
        <v>0</v>
      </c>
      <c r="H378" s="2">
        <f t="shared" si="37"/>
        <v>0</v>
      </c>
      <c r="I378" s="42">
        <v>0</v>
      </c>
      <c r="J378" s="2">
        <f t="shared" si="38"/>
        <v>0</v>
      </c>
      <c r="K378" s="39">
        <f t="shared" si="39"/>
        <v>1</v>
      </c>
      <c r="L378" s="5"/>
      <c r="M378" s="24">
        <f t="shared" si="40"/>
        <v>362</v>
      </c>
    </row>
    <row r="379" spans="1:13" x14ac:dyDescent="0.25">
      <c r="A379" s="5"/>
      <c r="B379" s="5"/>
      <c r="C379" s="31">
        <f t="shared" si="41"/>
        <v>57040</v>
      </c>
      <c r="D379" s="81"/>
      <c r="E379" s="1">
        <v>363</v>
      </c>
      <c r="F379" s="2">
        <f t="shared" si="35"/>
        <v>0</v>
      </c>
      <c r="G379" s="2">
        <f t="shared" si="36"/>
        <v>0</v>
      </c>
      <c r="H379" s="2">
        <f t="shared" si="37"/>
        <v>0</v>
      </c>
      <c r="I379" s="42">
        <v>0</v>
      </c>
      <c r="J379" s="2">
        <f t="shared" si="38"/>
        <v>0</v>
      </c>
      <c r="K379" s="39">
        <f t="shared" si="39"/>
        <v>1</v>
      </c>
      <c r="L379" s="5"/>
      <c r="M379" s="24">
        <f t="shared" si="40"/>
        <v>363</v>
      </c>
    </row>
    <row r="380" spans="1:13" x14ac:dyDescent="0.25">
      <c r="A380" s="5"/>
      <c r="B380" s="5"/>
      <c r="C380" s="31">
        <f t="shared" si="41"/>
        <v>57071</v>
      </c>
      <c r="D380" s="81"/>
      <c r="E380" s="1">
        <v>364</v>
      </c>
      <c r="F380" s="2">
        <f t="shared" si="35"/>
        <v>0</v>
      </c>
      <c r="G380" s="2">
        <f t="shared" si="36"/>
        <v>0</v>
      </c>
      <c r="H380" s="2">
        <f t="shared" si="37"/>
        <v>0</v>
      </c>
      <c r="I380" s="42">
        <v>0</v>
      </c>
      <c r="J380" s="2">
        <f t="shared" si="38"/>
        <v>0</v>
      </c>
      <c r="K380" s="39">
        <f t="shared" si="39"/>
        <v>1</v>
      </c>
      <c r="L380" s="5"/>
      <c r="M380" s="24">
        <f t="shared" si="40"/>
        <v>364</v>
      </c>
    </row>
    <row r="381" spans="1:13" x14ac:dyDescent="0.25">
      <c r="A381" s="5"/>
      <c r="B381" s="5"/>
      <c r="C381" s="31">
        <f t="shared" si="41"/>
        <v>57101</v>
      </c>
      <c r="D381" s="81"/>
      <c r="E381" s="1">
        <v>365</v>
      </c>
      <c r="F381" s="2">
        <f t="shared" si="35"/>
        <v>0</v>
      </c>
      <c r="G381" s="2">
        <f t="shared" si="36"/>
        <v>0</v>
      </c>
      <c r="H381" s="2">
        <f t="shared" si="37"/>
        <v>0</v>
      </c>
      <c r="I381" s="42">
        <v>0</v>
      </c>
      <c r="J381" s="2">
        <f t="shared" si="38"/>
        <v>0</v>
      </c>
      <c r="K381" s="39">
        <f t="shared" si="39"/>
        <v>1</v>
      </c>
      <c r="L381" s="5"/>
      <c r="M381" s="24">
        <f t="shared" si="40"/>
        <v>365</v>
      </c>
    </row>
    <row r="382" spans="1:13" x14ac:dyDescent="0.25">
      <c r="A382" s="5"/>
      <c r="B382" s="5"/>
      <c r="C382" s="31">
        <f t="shared" si="41"/>
        <v>57132</v>
      </c>
      <c r="D382" s="81"/>
      <c r="E382" s="1">
        <v>366</v>
      </c>
      <c r="F382" s="2">
        <f t="shared" si="35"/>
        <v>0</v>
      </c>
      <c r="G382" s="2">
        <f t="shared" si="36"/>
        <v>0</v>
      </c>
      <c r="H382" s="2">
        <f t="shared" si="37"/>
        <v>0</v>
      </c>
      <c r="I382" s="42">
        <v>0</v>
      </c>
      <c r="J382" s="2">
        <f t="shared" si="38"/>
        <v>0</v>
      </c>
      <c r="K382" s="39">
        <f t="shared" si="39"/>
        <v>1</v>
      </c>
      <c r="L382" s="5"/>
      <c r="M382" s="24">
        <f t="shared" si="40"/>
        <v>366</v>
      </c>
    </row>
    <row r="383" spans="1:13" x14ac:dyDescent="0.25">
      <c r="A383" s="5"/>
      <c r="B383" s="5"/>
      <c r="C383" s="31">
        <f t="shared" si="41"/>
        <v>57162</v>
      </c>
      <c r="D383" s="81"/>
      <c r="E383" s="1">
        <v>367</v>
      </c>
      <c r="F383" s="2">
        <f t="shared" si="35"/>
        <v>0</v>
      </c>
      <c r="G383" s="2">
        <f t="shared" si="36"/>
        <v>0</v>
      </c>
      <c r="H383" s="2">
        <f t="shared" si="37"/>
        <v>0</v>
      </c>
      <c r="I383" s="42">
        <v>0</v>
      </c>
      <c r="J383" s="2">
        <f t="shared" si="38"/>
        <v>0</v>
      </c>
      <c r="K383" s="39">
        <f t="shared" si="39"/>
        <v>1</v>
      </c>
      <c r="L383" s="5"/>
      <c r="M383" s="24">
        <f t="shared" si="40"/>
        <v>367</v>
      </c>
    </row>
    <row r="384" spans="1:13" x14ac:dyDescent="0.25">
      <c r="A384" s="5"/>
      <c r="B384" s="5"/>
      <c r="C384" s="31">
        <f t="shared" si="41"/>
        <v>57193</v>
      </c>
      <c r="D384" s="81"/>
      <c r="E384" s="1">
        <v>368</v>
      </c>
      <c r="F384" s="2">
        <f t="shared" si="35"/>
        <v>0</v>
      </c>
      <c r="G384" s="2">
        <f t="shared" si="36"/>
        <v>0</v>
      </c>
      <c r="H384" s="2">
        <f t="shared" si="37"/>
        <v>0</v>
      </c>
      <c r="I384" s="42">
        <v>0</v>
      </c>
      <c r="J384" s="2">
        <f t="shared" si="38"/>
        <v>0</v>
      </c>
      <c r="K384" s="39">
        <f t="shared" si="39"/>
        <v>1</v>
      </c>
      <c r="L384" s="5"/>
      <c r="M384" s="24">
        <f t="shared" si="40"/>
        <v>368</v>
      </c>
    </row>
    <row r="385" spans="1:13" x14ac:dyDescent="0.25">
      <c r="A385" s="5"/>
      <c r="B385" s="5"/>
      <c r="C385" s="31">
        <f t="shared" si="41"/>
        <v>57224</v>
      </c>
      <c r="D385" s="81"/>
      <c r="E385" s="1">
        <v>369</v>
      </c>
      <c r="F385" s="2">
        <f t="shared" si="35"/>
        <v>0</v>
      </c>
      <c r="G385" s="2">
        <f t="shared" si="36"/>
        <v>0</v>
      </c>
      <c r="H385" s="2">
        <f t="shared" si="37"/>
        <v>0</v>
      </c>
      <c r="I385" s="42">
        <v>0</v>
      </c>
      <c r="J385" s="2">
        <f t="shared" si="38"/>
        <v>0</v>
      </c>
      <c r="K385" s="39">
        <f t="shared" si="39"/>
        <v>1</v>
      </c>
      <c r="L385" s="5"/>
      <c r="M385" s="24">
        <f t="shared" si="40"/>
        <v>369</v>
      </c>
    </row>
    <row r="386" spans="1:13" x14ac:dyDescent="0.25">
      <c r="A386" s="5"/>
      <c r="B386" s="5"/>
      <c r="C386" s="31">
        <f t="shared" si="41"/>
        <v>57254</v>
      </c>
      <c r="D386" s="81"/>
      <c r="E386" s="1">
        <v>370</v>
      </c>
      <c r="F386" s="2">
        <f t="shared" si="35"/>
        <v>0</v>
      </c>
      <c r="G386" s="2">
        <f t="shared" si="36"/>
        <v>0</v>
      </c>
      <c r="H386" s="2">
        <f t="shared" si="37"/>
        <v>0</v>
      </c>
      <c r="I386" s="42">
        <v>0</v>
      </c>
      <c r="J386" s="2">
        <f t="shared" si="38"/>
        <v>0</v>
      </c>
      <c r="K386" s="39">
        <f t="shared" si="39"/>
        <v>1</v>
      </c>
      <c r="L386" s="5"/>
      <c r="M386" s="24">
        <f t="shared" si="40"/>
        <v>370</v>
      </c>
    </row>
    <row r="387" spans="1:13" x14ac:dyDescent="0.25">
      <c r="A387" s="5"/>
      <c r="B387" s="5"/>
      <c r="C387" s="31">
        <f t="shared" si="41"/>
        <v>57285</v>
      </c>
      <c r="D387" s="81"/>
      <c r="E387" s="1">
        <v>371</v>
      </c>
      <c r="F387" s="2">
        <f t="shared" si="35"/>
        <v>0</v>
      </c>
      <c r="G387" s="2">
        <f t="shared" si="36"/>
        <v>0</v>
      </c>
      <c r="H387" s="2">
        <f t="shared" si="37"/>
        <v>0</v>
      </c>
      <c r="I387" s="42">
        <v>0</v>
      </c>
      <c r="J387" s="2">
        <f t="shared" si="38"/>
        <v>0</v>
      </c>
      <c r="K387" s="39">
        <f t="shared" si="39"/>
        <v>1</v>
      </c>
      <c r="L387" s="5"/>
      <c r="M387" s="24">
        <f t="shared" si="40"/>
        <v>371</v>
      </c>
    </row>
    <row r="388" spans="1:13" x14ac:dyDescent="0.25">
      <c r="A388" s="5"/>
      <c r="B388" s="5"/>
      <c r="C388" s="31">
        <f t="shared" si="41"/>
        <v>57315</v>
      </c>
      <c r="D388" s="81"/>
      <c r="E388" s="1">
        <v>372</v>
      </c>
      <c r="F388" s="2">
        <f t="shared" si="35"/>
        <v>0</v>
      </c>
      <c r="G388" s="2">
        <f t="shared" si="36"/>
        <v>0</v>
      </c>
      <c r="H388" s="2">
        <f t="shared" si="37"/>
        <v>0</v>
      </c>
      <c r="I388" s="42">
        <v>0</v>
      </c>
      <c r="J388" s="2">
        <f t="shared" si="38"/>
        <v>0</v>
      </c>
      <c r="K388" s="39">
        <f t="shared" si="39"/>
        <v>1</v>
      </c>
      <c r="L388" s="5"/>
      <c r="M388" s="24">
        <f t="shared" si="40"/>
        <v>372</v>
      </c>
    </row>
    <row r="389" spans="1:13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</row>
    <row r="390" spans="1:13" x14ac:dyDescent="0.25">
      <c r="C390" s="40" t="s">
        <v>58</v>
      </c>
      <c r="D390" s="41" t="e">
        <f ca="1">ROUND(1-((INDEX(J16:J388,MATCH(EOMONTH(TODAY(),0),C16:C388,1))-0)/J16), 20)</f>
        <v>#N/A</v>
      </c>
    </row>
  </sheetData>
  <sheetProtection sheet="1" objects="1" scenarios="1"/>
  <mergeCells count="41">
    <mergeCell ref="D365:D376"/>
    <mergeCell ref="D377:D388"/>
    <mergeCell ref="C12:E12"/>
    <mergeCell ref="D293:D304"/>
    <mergeCell ref="D305:D316"/>
    <mergeCell ref="D317:D328"/>
    <mergeCell ref="D329:D340"/>
    <mergeCell ref="D341:D352"/>
    <mergeCell ref="D353:D364"/>
    <mergeCell ref="D221:D232"/>
    <mergeCell ref="D233:D244"/>
    <mergeCell ref="D245:D256"/>
    <mergeCell ref="D257:D268"/>
    <mergeCell ref="D269:D280"/>
    <mergeCell ref="D281:D292"/>
    <mergeCell ref="D149:D160"/>
    <mergeCell ref="D161:D172"/>
    <mergeCell ref="D173:D184"/>
    <mergeCell ref="D185:D196"/>
    <mergeCell ref="D197:D208"/>
    <mergeCell ref="D209:D220"/>
    <mergeCell ref="D137:D148"/>
    <mergeCell ref="C14:E14"/>
    <mergeCell ref="D17:D28"/>
    <mergeCell ref="D29:D40"/>
    <mergeCell ref="D41:D52"/>
    <mergeCell ref="D53:D64"/>
    <mergeCell ref="D65:D76"/>
    <mergeCell ref="D77:D88"/>
    <mergeCell ref="D89:D100"/>
    <mergeCell ref="D101:D112"/>
    <mergeCell ref="D113:D124"/>
    <mergeCell ref="D125:D136"/>
    <mergeCell ref="C10:J10"/>
    <mergeCell ref="H2:J4"/>
    <mergeCell ref="H6:I6"/>
    <mergeCell ref="H7:I7"/>
    <mergeCell ref="H8:I8"/>
    <mergeCell ref="C2:G9"/>
    <mergeCell ref="H9:I9"/>
    <mergeCell ref="H5:I5"/>
  </mergeCells>
  <phoneticPr fontId="9" type="noConversion"/>
  <conditionalFormatting sqref="C17:C388">
    <cfRule type="expression" dxfId="0" priority="3">
      <formula>TEXT(C17, "YYYY-MM")=TEXT(TODAY(), "YYYY-MM")</formula>
    </cfRule>
  </conditionalFormatting>
  <conditionalFormatting sqref="F16">
    <cfRule type="expression" priority="4">
      <formula>IF($J$16:$J$377&lt;=0,0,$F$12)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532D8-E9D2-4421-9D86-1E39B53FCD62}">
  <dimension ref="A1:L387"/>
  <sheetViews>
    <sheetView showGridLines="0" zoomScale="145" zoomScaleNormal="145" workbookViewId="0">
      <pane ySplit="8" topLeftCell="A373" activePane="bottomLeft" state="frozen"/>
      <selection pane="bottomLeft" activeCell="H5" sqref="H5"/>
    </sheetView>
  </sheetViews>
  <sheetFormatPr defaultRowHeight="15" x14ac:dyDescent="0.25"/>
  <cols>
    <col min="1" max="1" width="3.7109375" customWidth="1"/>
    <col min="2" max="3" width="9.42578125" customWidth="1"/>
    <col min="4" max="4" width="15" customWidth="1"/>
    <col min="5" max="5" width="19.140625" customWidth="1"/>
    <col min="6" max="6" width="19" customWidth="1"/>
    <col min="7" max="7" width="19.85546875" customWidth="1"/>
    <col min="8" max="8" width="17" bestFit="1" customWidth="1"/>
    <col min="9" max="9" width="3.7109375" customWidth="1"/>
    <col min="10" max="11" width="11.7109375" style="24" bestFit="1" customWidth="1"/>
    <col min="12" max="12" width="9.140625" style="24"/>
  </cols>
  <sheetData>
    <row r="1" spans="1:11" ht="15.75" thickBot="1" x14ac:dyDescent="0.3">
      <c r="A1" s="5"/>
      <c r="B1" s="5"/>
      <c r="C1" s="5"/>
      <c r="D1" s="5"/>
      <c r="E1" s="5"/>
      <c r="F1" s="5"/>
      <c r="G1" s="5"/>
      <c r="H1" s="5"/>
      <c r="I1" s="5"/>
    </row>
    <row r="2" spans="1:11" ht="24.75" customHeight="1" thickTop="1" x14ac:dyDescent="0.25">
      <c r="A2" s="5"/>
      <c r="B2" s="59" t="e" vm="2">
        <v>#VALUE!</v>
      </c>
      <c r="C2" s="60"/>
      <c r="D2" s="60"/>
      <c r="E2" s="84"/>
      <c r="F2" s="50" t="s">
        <v>47</v>
      </c>
      <c r="G2" s="51"/>
      <c r="H2" s="52"/>
      <c r="I2" s="5"/>
    </row>
    <row r="3" spans="1:11" ht="24.75" customHeight="1" x14ac:dyDescent="0.25">
      <c r="A3" s="5"/>
      <c r="B3" s="61"/>
      <c r="C3" s="62"/>
      <c r="D3" s="62"/>
      <c r="E3" s="85"/>
      <c r="F3" s="53"/>
      <c r="G3" s="54"/>
      <c r="H3" s="55"/>
      <c r="I3" s="5"/>
    </row>
    <row r="4" spans="1:11" ht="24.75" customHeight="1" thickBot="1" x14ac:dyDescent="0.3">
      <c r="A4" s="5"/>
      <c r="B4" s="61"/>
      <c r="C4" s="62"/>
      <c r="D4" s="62"/>
      <c r="E4" s="85"/>
      <c r="F4" s="56"/>
      <c r="G4" s="57"/>
      <c r="H4" s="58"/>
      <c r="I4" s="5"/>
    </row>
    <row r="5" spans="1:11" ht="25.5" customHeight="1" thickTop="1" thickBot="1" x14ac:dyDescent="0.3">
      <c r="A5" s="5"/>
      <c r="B5" s="61"/>
      <c r="C5" s="62"/>
      <c r="D5" s="62"/>
      <c r="E5" s="85"/>
      <c r="F5" s="71" t="s">
        <v>1</v>
      </c>
      <c r="G5" s="72"/>
      <c r="H5" s="21">
        <f>'Loan Overview'!H7</f>
        <v>150000</v>
      </c>
      <c r="I5" s="5"/>
    </row>
    <row r="6" spans="1:11" ht="25.5" customHeight="1" thickTop="1" thickBot="1" x14ac:dyDescent="0.3">
      <c r="A6" s="5"/>
      <c r="B6" s="61"/>
      <c r="C6" s="62"/>
      <c r="D6" s="62"/>
      <c r="E6" s="85"/>
      <c r="F6" s="71" t="s">
        <v>2</v>
      </c>
      <c r="G6" s="72"/>
      <c r="H6" s="22">
        <f>'Loan Overview'!H8</f>
        <v>30</v>
      </c>
      <c r="I6" s="5"/>
      <c r="K6" s="23">
        <f>(D10*360)-H5</f>
        <v>156606.06072738155</v>
      </c>
    </row>
    <row r="7" spans="1:11" ht="25.5" customHeight="1" thickTop="1" thickBot="1" x14ac:dyDescent="0.3">
      <c r="A7" s="5"/>
      <c r="B7" s="61"/>
      <c r="C7" s="62"/>
      <c r="D7" s="62"/>
      <c r="E7" s="85"/>
      <c r="F7" s="71" t="s">
        <v>3</v>
      </c>
      <c r="G7" s="72"/>
      <c r="H7" s="20">
        <f>'Loan Overview'!H9</f>
        <v>5.5E-2</v>
      </c>
      <c r="I7" s="5"/>
    </row>
    <row r="8" spans="1:11" ht="17.25" thickTop="1" thickBot="1" x14ac:dyDescent="0.3">
      <c r="A8" s="5"/>
      <c r="B8" s="47" t="s">
        <v>0</v>
      </c>
      <c r="C8" s="48"/>
      <c r="D8" s="48"/>
      <c r="E8" s="48"/>
      <c r="F8" s="48"/>
      <c r="G8" s="48"/>
      <c r="H8" s="49"/>
      <c r="I8" s="5"/>
    </row>
    <row r="9" spans="1:11" ht="16.5" thickTop="1" thickBot="1" x14ac:dyDescent="0.3">
      <c r="A9" s="5"/>
      <c r="B9" s="5"/>
      <c r="C9" s="5"/>
      <c r="D9" s="5"/>
      <c r="E9" s="5"/>
      <c r="F9" s="5"/>
      <c r="G9" s="5"/>
      <c r="H9" s="5"/>
      <c r="I9" s="5"/>
    </row>
    <row r="10" spans="1:11" ht="36" customHeight="1" thickTop="1" thickBot="1" x14ac:dyDescent="0.3">
      <c r="A10" s="5"/>
      <c r="B10" s="43" t="s">
        <v>4</v>
      </c>
      <c r="C10" s="78"/>
      <c r="D10" s="14">
        <f>-PMT((H7/12),(H6*12),H5)</f>
        <v>851.68350202050431</v>
      </c>
      <c r="E10" s="15" t="s">
        <v>11</v>
      </c>
      <c r="F10" s="14">
        <f>SUM(E15:E375)</f>
        <v>156606.06072738123</v>
      </c>
      <c r="G10" s="15" t="s">
        <v>12</v>
      </c>
      <c r="H10" s="16">
        <f>SUM(D15:D386)+SUM(G15:G386)</f>
        <v>306606.06072738278</v>
      </c>
      <c r="I10" s="5"/>
    </row>
    <row r="11" spans="1:11" ht="16.5" thickTop="1" thickBot="1" x14ac:dyDescent="0.3">
      <c r="A11" s="5"/>
      <c r="B11" s="5"/>
      <c r="C11" s="5"/>
      <c r="D11" s="5"/>
      <c r="E11" s="5"/>
      <c r="F11" s="5"/>
      <c r="G11" s="5"/>
      <c r="H11" s="5"/>
      <c r="I11" s="5"/>
    </row>
    <row r="12" spans="1:11" ht="17.25" thickTop="1" thickBot="1" x14ac:dyDescent="0.3">
      <c r="A12" s="5"/>
      <c r="B12" s="82" t="s">
        <v>5</v>
      </c>
      <c r="C12" s="82"/>
      <c r="D12" s="6" t="s">
        <v>6</v>
      </c>
      <c r="E12" s="6" t="s">
        <v>7</v>
      </c>
      <c r="F12" s="6" t="s">
        <v>8</v>
      </c>
      <c r="G12" s="6" t="s">
        <v>9</v>
      </c>
      <c r="H12" s="6" t="s">
        <v>10</v>
      </c>
      <c r="I12" s="5"/>
    </row>
    <row r="13" spans="1:11" ht="17.25" thickTop="1" thickBot="1" x14ac:dyDescent="0.3">
      <c r="A13" s="5"/>
      <c r="B13" s="7" t="s">
        <v>15</v>
      </c>
      <c r="C13" s="8" t="s">
        <v>14</v>
      </c>
      <c r="D13" s="8" t="s">
        <v>13</v>
      </c>
      <c r="E13" s="8" t="s">
        <v>13</v>
      </c>
      <c r="F13" s="8" t="s">
        <v>13</v>
      </c>
      <c r="G13" s="8" t="s">
        <v>13</v>
      </c>
      <c r="H13" s="8" t="s">
        <v>13</v>
      </c>
      <c r="I13" s="5"/>
    </row>
    <row r="14" spans="1:11" ht="15.75" thickTop="1" x14ac:dyDescent="0.25">
      <c r="A14" s="5"/>
      <c r="B14" s="11"/>
      <c r="C14" s="11">
        <v>0</v>
      </c>
      <c r="D14" s="11"/>
      <c r="E14" s="11"/>
      <c r="F14" s="11"/>
      <c r="G14" s="12"/>
      <c r="H14" s="13">
        <f>H5</f>
        <v>150000</v>
      </c>
      <c r="I14" s="5"/>
    </row>
    <row r="15" spans="1:11" x14ac:dyDescent="0.25">
      <c r="A15" s="5"/>
      <c r="B15" s="81" t="s">
        <v>16</v>
      </c>
      <c r="C15" s="1">
        <v>1</v>
      </c>
      <c r="D15" s="2">
        <f>IF(H14&lt;=0,0,D$10)</f>
        <v>851.68350202050431</v>
      </c>
      <c r="E15" s="2">
        <f>H14*(H$7/12)</f>
        <v>687.5</v>
      </c>
      <c r="F15" s="2">
        <f>(D15-E15)+G15</f>
        <v>164.18350202050431</v>
      </c>
      <c r="G15" s="9">
        <v>0</v>
      </c>
      <c r="H15" s="2">
        <f>IF(H14-F15&lt;=0,0,H14-F15)</f>
        <v>149835.81649797948</v>
      </c>
      <c r="I15" s="5"/>
      <c r="J15" s="24" t="str">
        <f>IF(H15&lt;=0,C15, "")</f>
        <v/>
      </c>
    </row>
    <row r="16" spans="1:11" x14ac:dyDescent="0.25">
      <c r="A16" s="5"/>
      <c r="B16" s="81"/>
      <c r="C16" s="1">
        <v>2</v>
      </c>
      <c r="D16" s="2">
        <f t="shared" ref="D16:D79" si="0">IF(H15&lt;=0,0,D$10)</f>
        <v>851.68350202050431</v>
      </c>
      <c r="E16" s="2">
        <f t="shared" ref="E16:E79" si="1">H15*(H$7/12)</f>
        <v>686.74749228240591</v>
      </c>
      <c r="F16" s="2">
        <f t="shared" ref="F16:F79" si="2">(D16-E16)+G16</f>
        <v>164.93600973809839</v>
      </c>
      <c r="G16" s="9">
        <v>0</v>
      </c>
      <c r="H16" s="2">
        <f t="shared" ref="H16:H79" si="3">IF(H15-F16&lt;=0,0,H15-F16)</f>
        <v>149670.88048824138</v>
      </c>
      <c r="I16" s="5"/>
      <c r="J16" s="24" t="str">
        <f t="shared" ref="J16:J79" si="4">IF(H16&lt;=0,C16, "")</f>
        <v/>
      </c>
    </row>
    <row r="17" spans="1:10" x14ac:dyDescent="0.25">
      <c r="A17" s="5"/>
      <c r="B17" s="81"/>
      <c r="C17" s="1">
        <v>3</v>
      </c>
      <c r="D17" s="2">
        <f t="shared" si="0"/>
        <v>851.68350202050431</v>
      </c>
      <c r="E17" s="2">
        <f t="shared" si="1"/>
        <v>685.99153557110628</v>
      </c>
      <c r="F17" s="2">
        <f t="shared" si="2"/>
        <v>165.69196644939802</v>
      </c>
      <c r="G17" s="9">
        <v>0</v>
      </c>
      <c r="H17" s="2">
        <f t="shared" si="3"/>
        <v>149505.18852179198</v>
      </c>
      <c r="I17" s="5"/>
      <c r="J17" s="24" t="str">
        <f t="shared" si="4"/>
        <v/>
      </c>
    </row>
    <row r="18" spans="1:10" x14ac:dyDescent="0.25">
      <c r="A18" s="5"/>
      <c r="B18" s="81"/>
      <c r="C18" s="1">
        <v>4</v>
      </c>
      <c r="D18" s="2">
        <f t="shared" si="0"/>
        <v>851.68350202050431</v>
      </c>
      <c r="E18" s="2">
        <f t="shared" si="1"/>
        <v>685.23211405821326</v>
      </c>
      <c r="F18" s="2">
        <f t="shared" si="2"/>
        <v>166.45138796229105</v>
      </c>
      <c r="G18" s="9">
        <v>0</v>
      </c>
      <c r="H18" s="2">
        <f t="shared" si="3"/>
        <v>149338.73713382968</v>
      </c>
      <c r="I18" s="5"/>
      <c r="J18" s="24" t="str">
        <f t="shared" si="4"/>
        <v/>
      </c>
    </row>
    <row r="19" spans="1:10" x14ac:dyDescent="0.25">
      <c r="A19" s="5"/>
      <c r="B19" s="81"/>
      <c r="C19" s="1">
        <v>5</v>
      </c>
      <c r="D19" s="2">
        <f t="shared" si="0"/>
        <v>851.68350202050431</v>
      </c>
      <c r="E19" s="2">
        <f t="shared" si="1"/>
        <v>684.46921186338602</v>
      </c>
      <c r="F19" s="2">
        <f t="shared" si="2"/>
        <v>167.21429015711828</v>
      </c>
      <c r="G19" s="9">
        <v>0</v>
      </c>
      <c r="H19" s="2">
        <f t="shared" si="3"/>
        <v>149171.52284367257</v>
      </c>
      <c r="I19" s="5"/>
      <c r="J19" s="24" t="str">
        <f t="shared" si="4"/>
        <v/>
      </c>
    </row>
    <row r="20" spans="1:10" x14ac:dyDescent="0.25">
      <c r="A20" s="5"/>
      <c r="B20" s="81"/>
      <c r="C20" s="1">
        <v>6</v>
      </c>
      <c r="D20" s="2">
        <f t="shared" si="0"/>
        <v>851.68350202050431</v>
      </c>
      <c r="E20" s="2">
        <f t="shared" si="1"/>
        <v>683.7028130334993</v>
      </c>
      <c r="F20" s="2">
        <f t="shared" si="2"/>
        <v>167.98068898700501</v>
      </c>
      <c r="G20" s="9">
        <v>0</v>
      </c>
      <c r="H20" s="2">
        <f t="shared" si="3"/>
        <v>149003.54215468557</v>
      </c>
      <c r="I20" s="5"/>
      <c r="J20" s="24" t="str">
        <f t="shared" si="4"/>
        <v/>
      </c>
    </row>
    <row r="21" spans="1:10" x14ac:dyDescent="0.25">
      <c r="A21" s="5"/>
      <c r="B21" s="81"/>
      <c r="C21" s="1">
        <v>7</v>
      </c>
      <c r="D21" s="2">
        <f t="shared" si="0"/>
        <v>851.68350202050431</v>
      </c>
      <c r="E21" s="2">
        <f t="shared" si="1"/>
        <v>682.93290154230885</v>
      </c>
      <c r="F21" s="2">
        <f t="shared" si="2"/>
        <v>168.75060047819545</v>
      </c>
      <c r="G21" s="9">
        <v>0</v>
      </c>
      <c r="H21" s="2">
        <f t="shared" si="3"/>
        <v>148834.79155420736</v>
      </c>
      <c r="I21" s="5"/>
      <c r="J21" s="24" t="str">
        <f t="shared" si="4"/>
        <v/>
      </c>
    </row>
    <row r="22" spans="1:10" x14ac:dyDescent="0.25">
      <c r="A22" s="5"/>
      <c r="B22" s="81"/>
      <c r="C22" s="1">
        <v>8</v>
      </c>
      <c r="D22" s="2">
        <f t="shared" si="0"/>
        <v>851.68350202050431</v>
      </c>
      <c r="E22" s="2">
        <f t="shared" si="1"/>
        <v>682.15946129011706</v>
      </c>
      <c r="F22" s="2">
        <f t="shared" si="2"/>
        <v>169.52404073038724</v>
      </c>
      <c r="G22" s="9">
        <v>0</v>
      </c>
      <c r="H22" s="2">
        <f t="shared" si="3"/>
        <v>148665.26751347698</v>
      </c>
      <c r="I22" s="5"/>
      <c r="J22" s="24" t="str">
        <f t="shared" si="4"/>
        <v/>
      </c>
    </row>
    <row r="23" spans="1:10" x14ac:dyDescent="0.25">
      <c r="A23" s="5"/>
      <c r="B23" s="81"/>
      <c r="C23" s="1">
        <v>9</v>
      </c>
      <c r="D23" s="2">
        <f t="shared" si="0"/>
        <v>851.68350202050431</v>
      </c>
      <c r="E23" s="2">
        <f t="shared" si="1"/>
        <v>681.38247610343615</v>
      </c>
      <c r="F23" s="2">
        <f t="shared" si="2"/>
        <v>170.30102591706816</v>
      </c>
      <c r="G23" s="9">
        <v>0</v>
      </c>
      <c r="H23" s="2">
        <f t="shared" si="3"/>
        <v>148494.96648755993</v>
      </c>
      <c r="I23" s="5"/>
      <c r="J23" s="24" t="str">
        <f t="shared" si="4"/>
        <v/>
      </c>
    </row>
    <row r="24" spans="1:10" x14ac:dyDescent="0.25">
      <c r="A24" s="5"/>
      <c r="B24" s="81"/>
      <c r="C24" s="1">
        <v>10</v>
      </c>
      <c r="D24" s="2">
        <f t="shared" si="0"/>
        <v>851.68350202050431</v>
      </c>
      <c r="E24" s="2">
        <f t="shared" si="1"/>
        <v>680.60192973464962</v>
      </c>
      <c r="F24" s="2">
        <f t="shared" si="2"/>
        <v>171.08157228585469</v>
      </c>
      <c r="G24" s="9">
        <v>0</v>
      </c>
      <c r="H24" s="2">
        <f t="shared" si="3"/>
        <v>148323.88491527407</v>
      </c>
      <c r="I24" s="5"/>
      <c r="J24" s="24" t="str">
        <f t="shared" si="4"/>
        <v/>
      </c>
    </row>
    <row r="25" spans="1:10" x14ac:dyDescent="0.25">
      <c r="A25" s="5"/>
      <c r="B25" s="81"/>
      <c r="C25" s="1">
        <v>11</v>
      </c>
      <c r="D25" s="2">
        <f t="shared" si="0"/>
        <v>851.68350202050431</v>
      </c>
      <c r="E25" s="2">
        <f t="shared" si="1"/>
        <v>679.81780586167281</v>
      </c>
      <c r="F25" s="2">
        <f t="shared" si="2"/>
        <v>171.8656961588315</v>
      </c>
      <c r="G25" s="9">
        <v>0</v>
      </c>
      <c r="H25" s="2">
        <f t="shared" si="3"/>
        <v>148152.01921911523</v>
      </c>
      <c r="I25" s="5"/>
      <c r="J25" s="24" t="str">
        <f t="shared" si="4"/>
        <v/>
      </c>
    </row>
    <row r="26" spans="1:10" x14ac:dyDescent="0.25">
      <c r="A26" s="5"/>
      <c r="B26" s="81"/>
      <c r="C26" s="1">
        <v>12</v>
      </c>
      <c r="D26" s="2">
        <f t="shared" si="0"/>
        <v>851.68350202050431</v>
      </c>
      <c r="E26" s="2">
        <f t="shared" si="1"/>
        <v>679.03008808761149</v>
      </c>
      <c r="F26" s="2">
        <f t="shared" si="2"/>
        <v>172.65341393289282</v>
      </c>
      <c r="G26" s="9">
        <v>0</v>
      </c>
      <c r="H26" s="2">
        <f t="shared" si="3"/>
        <v>147979.36580518234</v>
      </c>
      <c r="I26" s="5"/>
      <c r="J26" s="24" t="str">
        <f t="shared" si="4"/>
        <v/>
      </c>
    </row>
    <row r="27" spans="1:10" x14ac:dyDescent="0.25">
      <c r="A27" s="5"/>
      <c r="B27" s="83" t="s">
        <v>17</v>
      </c>
      <c r="C27" s="3">
        <v>13</v>
      </c>
      <c r="D27" s="4">
        <f t="shared" si="0"/>
        <v>851.68350202050431</v>
      </c>
      <c r="E27" s="4">
        <f t="shared" si="1"/>
        <v>678.23875994041907</v>
      </c>
      <c r="F27" s="4">
        <f t="shared" si="2"/>
        <v>173.44474208008523</v>
      </c>
      <c r="G27" s="10">
        <v>0</v>
      </c>
      <c r="H27" s="4">
        <f t="shared" si="3"/>
        <v>147805.92106310226</v>
      </c>
      <c r="I27" s="5"/>
      <c r="J27" s="24" t="str">
        <f t="shared" si="4"/>
        <v/>
      </c>
    </row>
    <row r="28" spans="1:10" x14ac:dyDescent="0.25">
      <c r="A28" s="5"/>
      <c r="B28" s="83"/>
      <c r="C28" s="3">
        <v>14</v>
      </c>
      <c r="D28" s="4">
        <f t="shared" si="0"/>
        <v>851.68350202050431</v>
      </c>
      <c r="E28" s="4">
        <f t="shared" si="1"/>
        <v>677.44380487255205</v>
      </c>
      <c r="F28" s="4">
        <f t="shared" si="2"/>
        <v>174.23969714795226</v>
      </c>
      <c r="G28" s="10">
        <v>0</v>
      </c>
      <c r="H28" s="4">
        <f t="shared" si="3"/>
        <v>147631.68136595431</v>
      </c>
      <c r="I28" s="5"/>
      <c r="J28" s="24" t="str">
        <f t="shared" si="4"/>
        <v/>
      </c>
    </row>
    <row r="29" spans="1:10" x14ac:dyDescent="0.25">
      <c r="A29" s="5"/>
      <c r="B29" s="83"/>
      <c r="C29" s="3">
        <v>15</v>
      </c>
      <c r="D29" s="4">
        <f t="shared" si="0"/>
        <v>851.68350202050431</v>
      </c>
      <c r="E29" s="4">
        <f t="shared" si="1"/>
        <v>676.64520626062392</v>
      </c>
      <c r="F29" s="4">
        <f t="shared" si="2"/>
        <v>175.03829575988038</v>
      </c>
      <c r="G29" s="10">
        <v>0</v>
      </c>
      <c r="H29" s="4">
        <f t="shared" si="3"/>
        <v>147456.64307019443</v>
      </c>
      <c r="I29" s="5"/>
      <c r="J29" s="24" t="str">
        <f t="shared" si="4"/>
        <v/>
      </c>
    </row>
    <row r="30" spans="1:10" x14ac:dyDescent="0.25">
      <c r="A30" s="5"/>
      <c r="B30" s="83"/>
      <c r="C30" s="3">
        <v>16</v>
      </c>
      <c r="D30" s="4">
        <f t="shared" si="0"/>
        <v>851.68350202050431</v>
      </c>
      <c r="E30" s="4">
        <f t="shared" si="1"/>
        <v>675.84294740505777</v>
      </c>
      <c r="F30" s="4">
        <f t="shared" si="2"/>
        <v>175.84055461544654</v>
      </c>
      <c r="G30" s="10">
        <v>0</v>
      </c>
      <c r="H30" s="4">
        <f t="shared" si="3"/>
        <v>147280.80251557898</v>
      </c>
      <c r="I30" s="5"/>
      <c r="J30" s="24" t="str">
        <f t="shared" si="4"/>
        <v/>
      </c>
    </row>
    <row r="31" spans="1:10" x14ac:dyDescent="0.25">
      <c r="A31" s="5"/>
      <c r="B31" s="83"/>
      <c r="C31" s="3">
        <v>17</v>
      </c>
      <c r="D31" s="4">
        <f t="shared" si="0"/>
        <v>851.68350202050431</v>
      </c>
      <c r="E31" s="4">
        <f t="shared" si="1"/>
        <v>675.03701152973701</v>
      </c>
      <c r="F31" s="4">
        <f t="shared" si="2"/>
        <v>176.64649049076729</v>
      </c>
      <c r="G31" s="10">
        <v>0</v>
      </c>
      <c r="H31" s="4">
        <f t="shared" si="3"/>
        <v>147104.15602508822</v>
      </c>
      <c r="I31" s="5"/>
      <c r="J31" s="24" t="str">
        <f t="shared" si="4"/>
        <v/>
      </c>
    </row>
    <row r="32" spans="1:10" x14ac:dyDescent="0.25">
      <c r="A32" s="5"/>
      <c r="B32" s="83"/>
      <c r="C32" s="3">
        <v>18</v>
      </c>
      <c r="D32" s="4">
        <f t="shared" si="0"/>
        <v>851.68350202050431</v>
      </c>
      <c r="E32" s="4">
        <f t="shared" si="1"/>
        <v>674.22738178165434</v>
      </c>
      <c r="F32" s="4">
        <f t="shared" si="2"/>
        <v>177.45612023884996</v>
      </c>
      <c r="G32" s="10">
        <v>0</v>
      </c>
      <c r="H32" s="4">
        <f t="shared" si="3"/>
        <v>146926.69990484937</v>
      </c>
      <c r="I32" s="5"/>
      <c r="J32" s="24" t="str">
        <f t="shared" si="4"/>
        <v/>
      </c>
    </row>
    <row r="33" spans="1:10" x14ac:dyDescent="0.25">
      <c r="A33" s="5"/>
      <c r="B33" s="83"/>
      <c r="C33" s="3">
        <v>19</v>
      </c>
      <c r="D33" s="4">
        <f t="shared" si="0"/>
        <v>851.68350202050431</v>
      </c>
      <c r="E33" s="4">
        <f t="shared" si="1"/>
        <v>673.41404123055963</v>
      </c>
      <c r="F33" s="4">
        <f t="shared" si="2"/>
        <v>178.26946078994467</v>
      </c>
      <c r="G33" s="10">
        <v>0</v>
      </c>
      <c r="H33" s="4">
        <f t="shared" si="3"/>
        <v>146748.43044405943</v>
      </c>
      <c r="I33" s="5"/>
      <c r="J33" s="24" t="str">
        <f t="shared" si="4"/>
        <v/>
      </c>
    </row>
    <row r="34" spans="1:10" x14ac:dyDescent="0.25">
      <c r="A34" s="5"/>
      <c r="B34" s="83"/>
      <c r="C34" s="3">
        <v>20</v>
      </c>
      <c r="D34" s="4">
        <f t="shared" si="0"/>
        <v>851.68350202050431</v>
      </c>
      <c r="E34" s="4">
        <f t="shared" si="1"/>
        <v>672.59697286860569</v>
      </c>
      <c r="F34" s="4">
        <f t="shared" si="2"/>
        <v>179.08652915189862</v>
      </c>
      <c r="G34" s="10">
        <v>0</v>
      </c>
      <c r="H34" s="4">
        <f t="shared" si="3"/>
        <v>146569.34391490754</v>
      </c>
      <c r="I34" s="5"/>
      <c r="J34" s="24" t="str">
        <f t="shared" si="4"/>
        <v/>
      </c>
    </row>
    <row r="35" spans="1:10" x14ac:dyDescent="0.25">
      <c r="A35" s="5"/>
      <c r="B35" s="83"/>
      <c r="C35" s="3">
        <v>21</v>
      </c>
      <c r="D35" s="4">
        <f t="shared" si="0"/>
        <v>851.68350202050431</v>
      </c>
      <c r="E35" s="4">
        <f t="shared" si="1"/>
        <v>671.77615960999287</v>
      </c>
      <c r="F35" s="4">
        <f t="shared" si="2"/>
        <v>179.90734241051143</v>
      </c>
      <c r="G35" s="10">
        <v>0</v>
      </c>
      <c r="H35" s="4">
        <f t="shared" si="3"/>
        <v>146389.43657249704</v>
      </c>
      <c r="I35" s="5"/>
      <c r="J35" s="24" t="str">
        <f t="shared" si="4"/>
        <v/>
      </c>
    </row>
    <row r="36" spans="1:10" x14ac:dyDescent="0.25">
      <c r="A36" s="5"/>
      <c r="B36" s="83"/>
      <c r="C36" s="3">
        <v>22</v>
      </c>
      <c r="D36" s="4">
        <f t="shared" si="0"/>
        <v>851.68350202050431</v>
      </c>
      <c r="E36" s="4">
        <f t="shared" si="1"/>
        <v>670.95158429061144</v>
      </c>
      <c r="F36" s="4">
        <f t="shared" si="2"/>
        <v>180.73191772989287</v>
      </c>
      <c r="G36" s="10">
        <v>0</v>
      </c>
      <c r="H36" s="4">
        <f t="shared" si="3"/>
        <v>146208.70465476715</v>
      </c>
      <c r="I36" s="5"/>
      <c r="J36" s="24" t="str">
        <f t="shared" si="4"/>
        <v/>
      </c>
    </row>
    <row r="37" spans="1:10" x14ac:dyDescent="0.25">
      <c r="A37" s="5"/>
      <c r="B37" s="83"/>
      <c r="C37" s="3">
        <v>23</v>
      </c>
      <c r="D37" s="4">
        <f t="shared" si="0"/>
        <v>851.68350202050431</v>
      </c>
      <c r="E37" s="4">
        <f t="shared" si="1"/>
        <v>670.12322966768272</v>
      </c>
      <c r="F37" s="4">
        <f t="shared" si="2"/>
        <v>181.56027235282158</v>
      </c>
      <c r="G37" s="10">
        <v>0</v>
      </c>
      <c r="H37" s="4">
        <f t="shared" si="3"/>
        <v>146027.14438241432</v>
      </c>
      <c r="I37" s="5"/>
      <c r="J37" s="24" t="str">
        <f t="shared" si="4"/>
        <v/>
      </c>
    </row>
    <row r="38" spans="1:10" x14ac:dyDescent="0.25">
      <c r="A38" s="5"/>
      <c r="B38" s="83"/>
      <c r="C38" s="3">
        <v>24</v>
      </c>
      <c r="D38" s="4">
        <f t="shared" si="0"/>
        <v>851.68350202050431</v>
      </c>
      <c r="E38" s="4">
        <f t="shared" si="1"/>
        <v>669.29107841939901</v>
      </c>
      <c r="F38" s="4">
        <f t="shared" si="2"/>
        <v>182.39242360110529</v>
      </c>
      <c r="G38" s="10">
        <v>0</v>
      </c>
      <c r="H38" s="4">
        <f t="shared" si="3"/>
        <v>145844.75195881323</v>
      </c>
      <c r="I38" s="5"/>
      <c r="J38" s="24" t="str">
        <f t="shared" si="4"/>
        <v/>
      </c>
    </row>
    <row r="39" spans="1:10" x14ac:dyDescent="0.25">
      <c r="A39" s="5"/>
      <c r="B39" s="81" t="s">
        <v>18</v>
      </c>
      <c r="C39" s="1">
        <v>25</v>
      </c>
      <c r="D39" s="2">
        <f t="shared" si="0"/>
        <v>851.68350202050431</v>
      </c>
      <c r="E39" s="2">
        <f t="shared" si="1"/>
        <v>668.45511314456064</v>
      </c>
      <c r="F39" s="2">
        <f t="shared" si="2"/>
        <v>183.22838887594366</v>
      </c>
      <c r="G39" s="9">
        <v>0</v>
      </c>
      <c r="H39" s="2">
        <f t="shared" si="3"/>
        <v>145661.52356993727</v>
      </c>
      <c r="I39" s="5"/>
      <c r="J39" s="24" t="str">
        <f t="shared" si="4"/>
        <v/>
      </c>
    </row>
    <row r="40" spans="1:10" x14ac:dyDescent="0.25">
      <c r="A40" s="5"/>
      <c r="B40" s="81"/>
      <c r="C40" s="1">
        <v>26</v>
      </c>
      <c r="D40" s="2">
        <f t="shared" si="0"/>
        <v>851.68350202050431</v>
      </c>
      <c r="E40" s="2">
        <f t="shared" si="1"/>
        <v>667.61531636221252</v>
      </c>
      <c r="F40" s="2">
        <f t="shared" si="2"/>
        <v>184.06818565829178</v>
      </c>
      <c r="G40" s="9">
        <v>0</v>
      </c>
      <c r="H40" s="2">
        <f t="shared" si="3"/>
        <v>145477.45538427899</v>
      </c>
      <c r="I40" s="5"/>
      <c r="J40" s="24" t="str">
        <f t="shared" si="4"/>
        <v/>
      </c>
    </row>
    <row r="41" spans="1:10" x14ac:dyDescent="0.25">
      <c r="A41" s="5"/>
      <c r="B41" s="81"/>
      <c r="C41" s="1">
        <v>27</v>
      </c>
      <c r="D41" s="2">
        <f t="shared" si="0"/>
        <v>851.68350202050431</v>
      </c>
      <c r="E41" s="2">
        <f t="shared" si="1"/>
        <v>666.77167051127867</v>
      </c>
      <c r="F41" s="2">
        <f t="shared" si="2"/>
        <v>184.91183150922564</v>
      </c>
      <c r="G41" s="9">
        <v>0</v>
      </c>
      <c r="H41" s="2">
        <f t="shared" si="3"/>
        <v>145292.54355276976</v>
      </c>
      <c r="I41" s="5"/>
      <c r="J41" s="24" t="str">
        <f t="shared" si="4"/>
        <v/>
      </c>
    </row>
    <row r="42" spans="1:10" x14ac:dyDescent="0.25">
      <c r="A42" s="5"/>
      <c r="B42" s="81"/>
      <c r="C42" s="1">
        <v>28</v>
      </c>
      <c r="D42" s="2">
        <f t="shared" si="0"/>
        <v>851.68350202050431</v>
      </c>
      <c r="E42" s="2">
        <f t="shared" si="1"/>
        <v>665.92415795019474</v>
      </c>
      <c r="F42" s="2">
        <f t="shared" si="2"/>
        <v>185.75934407030957</v>
      </c>
      <c r="G42" s="9">
        <v>0</v>
      </c>
      <c r="H42" s="2">
        <f t="shared" si="3"/>
        <v>145106.78420869945</v>
      </c>
      <c r="I42" s="5"/>
      <c r="J42" s="24" t="str">
        <f t="shared" si="4"/>
        <v/>
      </c>
    </row>
    <row r="43" spans="1:10" x14ac:dyDescent="0.25">
      <c r="A43" s="5"/>
      <c r="B43" s="81"/>
      <c r="C43" s="1">
        <v>29</v>
      </c>
      <c r="D43" s="2">
        <f t="shared" si="0"/>
        <v>851.68350202050431</v>
      </c>
      <c r="E43" s="2">
        <f t="shared" si="1"/>
        <v>665.07276095653913</v>
      </c>
      <c r="F43" s="2">
        <f t="shared" si="2"/>
        <v>186.61074106396518</v>
      </c>
      <c r="G43" s="9">
        <v>0</v>
      </c>
      <c r="H43" s="2">
        <f t="shared" si="3"/>
        <v>144920.1734676355</v>
      </c>
      <c r="I43" s="5"/>
      <c r="J43" s="24" t="str">
        <f t="shared" si="4"/>
        <v/>
      </c>
    </row>
    <row r="44" spans="1:10" x14ac:dyDescent="0.25">
      <c r="A44" s="5"/>
      <c r="B44" s="81"/>
      <c r="C44" s="1">
        <v>30</v>
      </c>
      <c r="D44" s="2">
        <f t="shared" si="0"/>
        <v>851.68350202050431</v>
      </c>
      <c r="E44" s="2">
        <f t="shared" si="1"/>
        <v>664.21746172666269</v>
      </c>
      <c r="F44" s="2">
        <f t="shared" si="2"/>
        <v>187.46604029384162</v>
      </c>
      <c r="G44" s="9">
        <v>0</v>
      </c>
      <c r="H44" s="2">
        <f t="shared" si="3"/>
        <v>144732.70742734167</v>
      </c>
      <c r="I44" s="5"/>
      <c r="J44" s="24" t="str">
        <f t="shared" si="4"/>
        <v/>
      </c>
    </row>
    <row r="45" spans="1:10" x14ac:dyDescent="0.25">
      <c r="A45" s="5"/>
      <c r="B45" s="81"/>
      <c r="C45" s="1">
        <v>31</v>
      </c>
      <c r="D45" s="2">
        <f t="shared" si="0"/>
        <v>851.68350202050431</v>
      </c>
      <c r="E45" s="2">
        <f t="shared" si="1"/>
        <v>663.35824237531597</v>
      </c>
      <c r="F45" s="2">
        <f t="shared" si="2"/>
        <v>188.32525964518834</v>
      </c>
      <c r="G45" s="9">
        <v>0</v>
      </c>
      <c r="H45" s="2">
        <f t="shared" si="3"/>
        <v>144544.38216769649</v>
      </c>
      <c r="I45" s="5"/>
      <c r="J45" s="24" t="str">
        <f t="shared" si="4"/>
        <v/>
      </c>
    </row>
    <row r="46" spans="1:10" x14ac:dyDescent="0.25">
      <c r="A46" s="5"/>
      <c r="B46" s="81"/>
      <c r="C46" s="1">
        <v>32</v>
      </c>
      <c r="D46" s="2">
        <f t="shared" si="0"/>
        <v>851.68350202050431</v>
      </c>
      <c r="E46" s="2">
        <f t="shared" si="1"/>
        <v>662.4950849352756</v>
      </c>
      <c r="F46" s="2">
        <f t="shared" si="2"/>
        <v>189.18841708522871</v>
      </c>
      <c r="G46" s="9">
        <v>0</v>
      </c>
      <c r="H46" s="2">
        <f t="shared" si="3"/>
        <v>144355.19375061124</v>
      </c>
      <c r="I46" s="5"/>
      <c r="J46" s="24" t="str">
        <f t="shared" si="4"/>
        <v/>
      </c>
    </row>
    <row r="47" spans="1:10" x14ac:dyDescent="0.25">
      <c r="A47" s="5"/>
      <c r="B47" s="81"/>
      <c r="C47" s="1">
        <v>33</v>
      </c>
      <c r="D47" s="2">
        <f t="shared" si="0"/>
        <v>851.68350202050431</v>
      </c>
      <c r="E47" s="2">
        <f t="shared" si="1"/>
        <v>661.62797135696826</v>
      </c>
      <c r="F47" s="2">
        <f t="shared" si="2"/>
        <v>190.05553066353605</v>
      </c>
      <c r="G47" s="9">
        <v>0</v>
      </c>
      <c r="H47" s="2">
        <f t="shared" si="3"/>
        <v>144165.13821994769</v>
      </c>
      <c r="I47" s="5"/>
      <c r="J47" s="24" t="str">
        <f t="shared" si="4"/>
        <v/>
      </c>
    </row>
    <row r="48" spans="1:10" x14ac:dyDescent="0.25">
      <c r="A48" s="5"/>
      <c r="B48" s="81"/>
      <c r="C48" s="1">
        <v>34</v>
      </c>
      <c r="D48" s="2">
        <f t="shared" si="0"/>
        <v>851.68350202050431</v>
      </c>
      <c r="E48" s="2">
        <f t="shared" si="1"/>
        <v>660.75688350809355</v>
      </c>
      <c r="F48" s="2">
        <f t="shared" si="2"/>
        <v>190.92661851241076</v>
      </c>
      <c r="G48" s="9">
        <v>0</v>
      </c>
      <c r="H48" s="2">
        <f t="shared" si="3"/>
        <v>143974.21160143529</v>
      </c>
      <c r="I48" s="5"/>
      <c r="J48" s="24" t="str">
        <f t="shared" si="4"/>
        <v/>
      </c>
    </row>
    <row r="49" spans="1:10" x14ac:dyDescent="0.25">
      <c r="A49" s="5"/>
      <c r="B49" s="81"/>
      <c r="C49" s="1">
        <v>35</v>
      </c>
      <c r="D49" s="2">
        <f t="shared" si="0"/>
        <v>851.68350202050431</v>
      </c>
      <c r="E49" s="2">
        <f t="shared" si="1"/>
        <v>659.88180317324509</v>
      </c>
      <c r="F49" s="2">
        <f t="shared" si="2"/>
        <v>191.80169884725922</v>
      </c>
      <c r="G49" s="9">
        <v>0</v>
      </c>
      <c r="H49" s="2">
        <f t="shared" si="3"/>
        <v>143782.40990258803</v>
      </c>
      <c r="I49" s="5"/>
      <c r="J49" s="24" t="str">
        <f t="shared" si="4"/>
        <v/>
      </c>
    </row>
    <row r="50" spans="1:10" x14ac:dyDescent="0.25">
      <c r="A50" s="5"/>
      <c r="B50" s="81"/>
      <c r="C50" s="1">
        <v>36</v>
      </c>
      <c r="D50" s="2">
        <f t="shared" si="0"/>
        <v>851.68350202050431</v>
      </c>
      <c r="E50" s="2">
        <f t="shared" si="1"/>
        <v>659.00271205352851</v>
      </c>
      <c r="F50" s="2">
        <f t="shared" si="2"/>
        <v>192.68078996697579</v>
      </c>
      <c r="G50" s="9">
        <v>0</v>
      </c>
      <c r="H50" s="2">
        <f t="shared" si="3"/>
        <v>143589.72911262105</v>
      </c>
      <c r="I50" s="5"/>
      <c r="J50" s="24" t="str">
        <f t="shared" si="4"/>
        <v/>
      </c>
    </row>
    <row r="51" spans="1:10" x14ac:dyDescent="0.25">
      <c r="A51" s="5"/>
      <c r="B51" s="83" t="s">
        <v>19</v>
      </c>
      <c r="C51" s="3">
        <v>37</v>
      </c>
      <c r="D51" s="4">
        <f t="shared" si="0"/>
        <v>851.68350202050431</v>
      </c>
      <c r="E51" s="4">
        <f t="shared" si="1"/>
        <v>658.11959176617984</v>
      </c>
      <c r="F51" s="4">
        <f t="shared" si="2"/>
        <v>193.56391025432447</v>
      </c>
      <c r="G51" s="10">
        <v>0</v>
      </c>
      <c r="H51" s="4">
        <f t="shared" si="3"/>
        <v>143396.16520236671</v>
      </c>
      <c r="I51" s="5"/>
      <c r="J51" s="24" t="str">
        <f t="shared" si="4"/>
        <v/>
      </c>
    </row>
    <row r="52" spans="1:10" x14ac:dyDescent="0.25">
      <c r="A52" s="5"/>
      <c r="B52" s="83"/>
      <c r="C52" s="3">
        <v>38</v>
      </c>
      <c r="D52" s="4">
        <f t="shared" si="0"/>
        <v>851.68350202050431</v>
      </c>
      <c r="E52" s="4">
        <f t="shared" si="1"/>
        <v>657.23242384418074</v>
      </c>
      <c r="F52" s="4">
        <f t="shared" si="2"/>
        <v>194.45107817632356</v>
      </c>
      <c r="G52" s="10">
        <v>0</v>
      </c>
      <c r="H52" s="4">
        <f t="shared" si="3"/>
        <v>143201.71412419039</v>
      </c>
      <c r="I52" s="5"/>
      <c r="J52" s="24" t="str">
        <f t="shared" si="4"/>
        <v/>
      </c>
    </row>
    <row r="53" spans="1:10" x14ac:dyDescent="0.25">
      <c r="A53" s="5"/>
      <c r="B53" s="83"/>
      <c r="C53" s="3">
        <v>39</v>
      </c>
      <c r="D53" s="4">
        <f t="shared" si="0"/>
        <v>851.68350202050431</v>
      </c>
      <c r="E53" s="4">
        <f t="shared" si="1"/>
        <v>656.3411897358726</v>
      </c>
      <c r="F53" s="4">
        <f t="shared" si="2"/>
        <v>195.3423122846317</v>
      </c>
      <c r="G53" s="10">
        <v>0</v>
      </c>
      <c r="H53" s="4">
        <f t="shared" si="3"/>
        <v>143006.37181190576</v>
      </c>
      <c r="I53" s="5"/>
      <c r="J53" s="24" t="str">
        <f t="shared" si="4"/>
        <v/>
      </c>
    </row>
    <row r="54" spans="1:10" x14ac:dyDescent="0.25">
      <c r="A54" s="5"/>
      <c r="B54" s="83"/>
      <c r="C54" s="3">
        <v>40</v>
      </c>
      <c r="D54" s="4">
        <f t="shared" si="0"/>
        <v>851.68350202050431</v>
      </c>
      <c r="E54" s="4">
        <f t="shared" si="1"/>
        <v>655.44587080456802</v>
      </c>
      <c r="F54" s="4">
        <f t="shared" si="2"/>
        <v>196.23763121593629</v>
      </c>
      <c r="G54" s="10">
        <v>0</v>
      </c>
      <c r="H54" s="4">
        <f t="shared" si="3"/>
        <v>142810.13418068981</v>
      </c>
      <c r="I54" s="5"/>
      <c r="J54" s="24" t="str">
        <f t="shared" si="4"/>
        <v/>
      </c>
    </row>
    <row r="55" spans="1:10" x14ac:dyDescent="0.25">
      <c r="A55" s="5"/>
      <c r="B55" s="83"/>
      <c r="C55" s="3">
        <v>41</v>
      </c>
      <c r="D55" s="4">
        <f t="shared" si="0"/>
        <v>851.68350202050431</v>
      </c>
      <c r="E55" s="4">
        <f t="shared" si="1"/>
        <v>654.54644832816166</v>
      </c>
      <c r="F55" s="4">
        <f t="shared" si="2"/>
        <v>197.13705369234265</v>
      </c>
      <c r="G55" s="10">
        <v>0</v>
      </c>
      <c r="H55" s="4">
        <f t="shared" si="3"/>
        <v>142612.99712699748</v>
      </c>
      <c r="I55" s="5"/>
      <c r="J55" s="24" t="str">
        <f t="shared" si="4"/>
        <v/>
      </c>
    </row>
    <row r="56" spans="1:10" x14ac:dyDescent="0.25">
      <c r="A56" s="5"/>
      <c r="B56" s="83"/>
      <c r="C56" s="3">
        <v>42</v>
      </c>
      <c r="D56" s="4">
        <f t="shared" si="0"/>
        <v>851.68350202050431</v>
      </c>
      <c r="E56" s="4">
        <f t="shared" si="1"/>
        <v>653.64290349873841</v>
      </c>
      <c r="F56" s="4">
        <f t="shared" si="2"/>
        <v>198.0405985217659</v>
      </c>
      <c r="G56" s="10">
        <v>0</v>
      </c>
      <c r="H56" s="4">
        <f t="shared" si="3"/>
        <v>142414.95652847571</v>
      </c>
      <c r="I56" s="5"/>
      <c r="J56" s="24" t="str">
        <f t="shared" si="4"/>
        <v/>
      </c>
    </row>
    <row r="57" spans="1:10" x14ac:dyDescent="0.25">
      <c r="A57" s="5"/>
      <c r="B57" s="83"/>
      <c r="C57" s="3">
        <v>43</v>
      </c>
      <c r="D57" s="4">
        <f t="shared" si="0"/>
        <v>851.68350202050431</v>
      </c>
      <c r="E57" s="4">
        <f t="shared" si="1"/>
        <v>652.73521742218031</v>
      </c>
      <c r="F57" s="4">
        <f t="shared" si="2"/>
        <v>198.94828459832399</v>
      </c>
      <c r="G57" s="10">
        <v>0</v>
      </c>
      <c r="H57" s="4">
        <f t="shared" si="3"/>
        <v>142216.00824387738</v>
      </c>
      <c r="I57" s="5"/>
      <c r="J57" s="24" t="str">
        <f t="shared" si="4"/>
        <v/>
      </c>
    </row>
    <row r="58" spans="1:10" x14ac:dyDescent="0.25">
      <c r="A58" s="5"/>
      <c r="B58" s="83"/>
      <c r="C58" s="3">
        <v>44</v>
      </c>
      <c r="D58" s="4">
        <f t="shared" si="0"/>
        <v>851.68350202050431</v>
      </c>
      <c r="E58" s="4">
        <f t="shared" si="1"/>
        <v>651.82337111777133</v>
      </c>
      <c r="F58" s="4">
        <f t="shared" si="2"/>
        <v>199.86013090273298</v>
      </c>
      <c r="G58" s="10">
        <v>0</v>
      </c>
      <c r="H58" s="4">
        <f t="shared" si="3"/>
        <v>142016.14811297465</v>
      </c>
      <c r="I58" s="5"/>
      <c r="J58" s="24" t="str">
        <f t="shared" si="4"/>
        <v/>
      </c>
    </row>
    <row r="59" spans="1:10" x14ac:dyDescent="0.25">
      <c r="A59" s="5"/>
      <c r="B59" s="83"/>
      <c r="C59" s="3">
        <v>45</v>
      </c>
      <c r="D59" s="4">
        <f t="shared" si="0"/>
        <v>851.68350202050431</v>
      </c>
      <c r="E59" s="4">
        <f t="shared" si="1"/>
        <v>650.90734551780054</v>
      </c>
      <c r="F59" s="4">
        <f t="shared" si="2"/>
        <v>200.77615650270377</v>
      </c>
      <c r="G59" s="10">
        <v>0</v>
      </c>
      <c r="H59" s="4">
        <f t="shared" si="3"/>
        <v>141815.37195647194</v>
      </c>
      <c r="I59" s="5"/>
      <c r="J59" s="24" t="str">
        <f t="shared" si="4"/>
        <v/>
      </c>
    </row>
    <row r="60" spans="1:10" x14ac:dyDescent="0.25">
      <c r="A60" s="5"/>
      <c r="B60" s="83"/>
      <c r="C60" s="3">
        <v>46</v>
      </c>
      <c r="D60" s="4">
        <f t="shared" si="0"/>
        <v>851.68350202050431</v>
      </c>
      <c r="E60" s="4">
        <f t="shared" si="1"/>
        <v>649.98712146716309</v>
      </c>
      <c r="F60" s="4">
        <f t="shared" si="2"/>
        <v>201.69638055334121</v>
      </c>
      <c r="G60" s="10">
        <v>0</v>
      </c>
      <c r="H60" s="4">
        <f t="shared" si="3"/>
        <v>141613.67557591861</v>
      </c>
      <c r="I60" s="5"/>
      <c r="J60" s="24" t="str">
        <f t="shared" si="4"/>
        <v/>
      </c>
    </row>
    <row r="61" spans="1:10" x14ac:dyDescent="0.25">
      <c r="A61" s="5"/>
      <c r="B61" s="83"/>
      <c r="C61" s="3">
        <v>47</v>
      </c>
      <c r="D61" s="4">
        <f t="shared" si="0"/>
        <v>851.68350202050431</v>
      </c>
      <c r="E61" s="4">
        <f t="shared" si="1"/>
        <v>649.0626797229603</v>
      </c>
      <c r="F61" s="4">
        <f t="shared" si="2"/>
        <v>202.62082229754401</v>
      </c>
      <c r="G61" s="10">
        <v>0</v>
      </c>
      <c r="H61" s="4">
        <f t="shared" si="3"/>
        <v>141411.05475362105</v>
      </c>
      <c r="I61" s="5"/>
      <c r="J61" s="24" t="str">
        <f t="shared" si="4"/>
        <v/>
      </c>
    </row>
    <row r="62" spans="1:10" x14ac:dyDescent="0.25">
      <c r="A62" s="5"/>
      <c r="B62" s="83"/>
      <c r="C62" s="3">
        <v>48</v>
      </c>
      <c r="D62" s="4">
        <f t="shared" si="0"/>
        <v>851.68350202050431</v>
      </c>
      <c r="E62" s="4">
        <f t="shared" si="1"/>
        <v>648.13400095409645</v>
      </c>
      <c r="F62" s="4">
        <f t="shared" si="2"/>
        <v>203.54950106640786</v>
      </c>
      <c r="G62" s="10">
        <v>0</v>
      </c>
      <c r="H62" s="4">
        <f t="shared" si="3"/>
        <v>141207.50525255463</v>
      </c>
      <c r="I62" s="5"/>
      <c r="J62" s="24" t="str">
        <f t="shared" si="4"/>
        <v/>
      </c>
    </row>
    <row r="63" spans="1:10" x14ac:dyDescent="0.25">
      <c r="A63" s="5"/>
      <c r="B63" s="81" t="s">
        <v>20</v>
      </c>
      <c r="C63" s="1">
        <v>49</v>
      </c>
      <c r="D63" s="2">
        <f t="shared" si="0"/>
        <v>851.68350202050431</v>
      </c>
      <c r="E63" s="2">
        <f t="shared" si="1"/>
        <v>647.20106574087538</v>
      </c>
      <c r="F63" s="2">
        <f t="shared" si="2"/>
        <v>204.48243627962893</v>
      </c>
      <c r="G63" s="9">
        <v>0</v>
      </c>
      <c r="H63" s="2">
        <f t="shared" si="3"/>
        <v>141003.02281627501</v>
      </c>
      <c r="I63" s="5"/>
      <c r="J63" s="24" t="str">
        <f t="shared" si="4"/>
        <v/>
      </c>
    </row>
    <row r="64" spans="1:10" x14ac:dyDescent="0.25">
      <c r="A64" s="5"/>
      <c r="B64" s="81"/>
      <c r="C64" s="1">
        <v>50</v>
      </c>
      <c r="D64" s="2">
        <f t="shared" si="0"/>
        <v>851.68350202050431</v>
      </c>
      <c r="E64" s="2">
        <f t="shared" si="1"/>
        <v>646.26385457459378</v>
      </c>
      <c r="F64" s="2">
        <f t="shared" si="2"/>
        <v>205.41964744591053</v>
      </c>
      <c r="G64" s="9">
        <v>0</v>
      </c>
      <c r="H64" s="2">
        <f t="shared" si="3"/>
        <v>140797.60316882911</v>
      </c>
      <c r="I64" s="5"/>
      <c r="J64" s="24" t="str">
        <f t="shared" si="4"/>
        <v/>
      </c>
    </row>
    <row r="65" spans="1:10" x14ac:dyDescent="0.25">
      <c r="A65" s="5"/>
      <c r="B65" s="81"/>
      <c r="C65" s="1">
        <v>51</v>
      </c>
      <c r="D65" s="2">
        <f t="shared" si="0"/>
        <v>851.68350202050431</v>
      </c>
      <c r="E65" s="2">
        <f t="shared" si="1"/>
        <v>645.32234785713342</v>
      </c>
      <c r="F65" s="2">
        <f t="shared" si="2"/>
        <v>206.36115416337088</v>
      </c>
      <c r="G65" s="9">
        <v>0</v>
      </c>
      <c r="H65" s="2">
        <f t="shared" si="3"/>
        <v>140591.24201466574</v>
      </c>
      <c r="I65" s="5"/>
      <c r="J65" s="24" t="str">
        <f t="shared" si="4"/>
        <v/>
      </c>
    </row>
    <row r="66" spans="1:10" x14ac:dyDescent="0.25">
      <c r="A66" s="5"/>
      <c r="B66" s="81"/>
      <c r="C66" s="1">
        <v>52</v>
      </c>
      <c r="D66" s="2">
        <f t="shared" si="0"/>
        <v>851.68350202050431</v>
      </c>
      <c r="E66" s="2">
        <f t="shared" si="1"/>
        <v>644.37652590055131</v>
      </c>
      <c r="F66" s="2">
        <f t="shared" si="2"/>
        <v>207.30697611995299</v>
      </c>
      <c r="G66" s="9">
        <v>0</v>
      </c>
      <c r="H66" s="2">
        <f t="shared" si="3"/>
        <v>140383.93503854578</v>
      </c>
      <c r="I66" s="5"/>
      <c r="J66" s="24" t="str">
        <f t="shared" si="4"/>
        <v/>
      </c>
    </row>
    <row r="67" spans="1:10" x14ac:dyDescent="0.25">
      <c r="A67" s="5"/>
      <c r="B67" s="81"/>
      <c r="C67" s="1">
        <v>53</v>
      </c>
      <c r="D67" s="2">
        <f t="shared" si="0"/>
        <v>851.68350202050431</v>
      </c>
      <c r="E67" s="2">
        <f t="shared" si="1"/>
        <v>643.42636892666815</v>
      </c>
      <c r="F67" s="2">
        <f t="shared" si="2"/>
        <v>208.25713309383616</v>
      </c>
      <c r="G67" s="9">
        <v>0</v>
      </c>
      <c r="H67" s="2">
        <f t="shared" si="3"/>
        <v>140175.67790545194</v>
      </c>
      <c r="I67" s="5"/>
      <c r="J67" s="24" t="str">
        <f t="shared" si="4"/>
        <v/>
      </c>
    </row>
    <row r="68" spans="1:10" x14ac:dyDescent="0.25">
      <c r="A68" s="5"/>
      <c r="B68" s="81"/>
      <c r="C68" s="1">
        <v>54</v>
      </c>
      <c r="D68" s="2">
        <f t="shared" si="0"/>
        <v>851.68350202050431</v>
      </c>
      <c r="E68" s="2">
        <f t="shared" si="1"/>
        <v>642.47185706665471</v>
      </c>
      <c r="F68" s="2">
        <f t="shared" si="2"/>
        <v>209.2116449538496</v>
      </c>
      <c r="G68" s="9">
        <v>0</v>
      </c>
      <c r="H68" s="2">
        <f t="shared" si="3"/>
        <v>139966.4662604981</v>
      </c>
      <c r="I68" s="5"/>
      <c r="J68" s="24" t="str">
        <f t="shared" si="4"/>
        <v/>
      </c>
    </row>
    <row r="69" spans="1:10" x14ac:dyDescent="0.25">
      <c r="A69" s="5"/>
      <c r="B69" s="81"/>
      <c r="C69" s="1">
        <v>55</v>
      </c>
      <c r="D69" s="2">
        <f t="shared" si="0"/>
        <v>851.68350202050431</v>
      </c>
      <c r="E69" s="2">
        <f t="shared" si="1"/>
        <v>641.51297036061624</v>
      </c>
      <c r="F69" s="2">
        <f t="shared" si="2"/>
        <v>210.17053165988807</v>
      </c>
      <c r="G69" s="9">
        <v>0</v>
      </c>
      <c r="H69" s="2">
        <f t="shared" si="3"/>
        <v>139756.29572883822</v>
      </c>
      <c r="I69" s="5"/>
      <c r="J69" s="24" t="str">
        <f t="shared" si="4"/>
        <v/>
      </c>
    </row>
    <row r="70" spans="1:10" x14ac:dyDescent="0.25">
      <c r="A70" s="5"/>
      <c r="B70" s="81"/>
      <c r="C70" s="1">
        <v>56</v>
      </c>
      <c r="D70" s="2">
        <f t="shared" si="0"/>
        <v>851.68350202050431</v>
      </c>
      <c r="E70" s="2">
        <f t="shared" si="1"/>
        <v>640.5496887571752</v>
      </c>
      <c r="F70" s="2">
        <f t="shared" si="2"/>
        <v>211.1338132633291</v>
      </c>
      <c r="G70" s="9">
        <v>0</v>
      </c>
      <c r="H70" s="2">
        <f t="shared" si="3"/>
        <v>139545.16191557489</v>
      </c>
      <c r="I70" s="5"/>
      <c r="J70" s="24" t="str">
        <f t="shared" si="4"/>
        <v/>
      </c>
    </row>
    <row r="71" spans="1:10" x14ac:dyDescent="0.25">
      <c r="A71" s="5"/>
      <c r="B71" s="81"/>
      <c r="C71" s="1">
        <v>57</v>
      </c>
      <c r="D71" s="2">
        <f t="shared" si="0"/>
        <v>851.68350202050431</v>
      </c>
      <c r="E71" s="2">
        <f t="shared" si="1"/>
        <v>639.58199211305157</v>
      </c>
      <c r="F71" s="2">
        <f t="shared" si="2"/>
        <v>212.10150990745274</v>
      </c>
      <c r="G71" s="9">
        <v>0</v>
      </c>
      <c r="H71" s="2">
        <f t="shared" si="3"/>
        <v>139333.06040566743</v>
      </c>
      <c r="I71" s="5"/>
      <c r="J71" s="24" t="str">
        <f t="shared" si="4"/>
        <v/>
      </c>
    </row>
    <row r="72" spans="1:10" x14ac:dyDescent="0.25">
      <c r="A72" s="5"/>
      <c r="B72" s="81"/>
      <c r="C72" s="1">
        <v>58</v>
      </c>
      <c r="D72" s="2">
        <f t="shared" si="0"/>
        <v>851.68350202050431</v>
      </c>
      <c r="E72" s="2">
        <f t="shared" si="1"/>
        <v>638.60986019264237</v>
      </c>
      <c r="F72" s="2">
        <f t="shared" si="2"/>
        <v>213.07364182786193</v>
      </c>
      <c r="G72" s="9">
        <v>0</v>
      </c>
      <c r="H72" s="2">
        <f t="shared" si="3"/>
        <v>139119.98676383958</v>
      </c>
      <c r="I72" s="5"/>
      <c r="J72" s="24" t="str">
        <f t="shared" si="4"/>
        <v/>
      </c>
    </row>
    <row r="73" spans="1:10" x14ac:dyDescent="0.25">
      <c r="A73" s="5"/>
      <c r="B73" s="81"/>
      <c r="C73" s="1">
        <v>59</v>
      </c>
      <c r="D73" s="2">
        <f t="shared" si="0"/>
        <v>851.68350202050431</v>
      </c>
      <c r="E73" s="2">
        <f t="shared" si="1"/>
        <v>637.63327266759813</v>
      </c>
      <c r="F73" s="2">
        <f t="shared" si="2"/>
        <v>214.05022935290617</v>
      </c>
      <c r="G73" s="9">
        <v>0</v>
      </c>
      <c r="H73" s="2">
        <f t="shared" si="3"/>
        <v>138905.93653448668</v>
      </c>
      <c r="I73" s="5"/>
      <c r="J73" s="24" t="str">
        <f t="shared" si="4"/>
        <v/>
      </c>
    </row>
    <row r="74" spans="1:10" x14ac:dyDescent="0.25">
      <c r="A74" s="5"/>
      <c r="B74" s="81"/>
      <c r="C74" s="1">
        <v>60</v>
      </c>
      <c r="D74" s="2">
        <f t="shared" si="0"/>
        <v>851.68350202050431</v>
      </c>
      <c r="E74" s="2">
        <f t="shared" si="1"/>
        <v>636.65220911639733</v>
      </c>
      <c r="F74" s="2">
        <f t="shared" si="2"/>
        <v>215.03129290410698</v>
      </c>
      <c r="G74" s="9">
        <v>0</v>
      </c>
      <c r="H74" s="2">
        <f t="shared" si="3"/>
        <v>138690.90524158257</v>
      </c>
      <c r="I74" s="5"/>
      <c r="J74" s="24" t="str">
        <f t="shared" si="4"/>
        <v/>
      </c>
    </row>
    <row r="75" spans="1:10" x14ac:dyDescent="0.25">
      <c r="A75" s="5"/>
      <c r="B75" s="83" t="s">
        <v>21</v>
      </c>
      <c r="C75" s="3">
        <v>61</v>
      </c>
      <c r="D75" s="4">
        <f t="shared" si="0"/>
        <v>851.68350202050431</v>
      </c>
      <c r="E75" s="4">
        <f t="shared" si="1"/>
        <v>635.66664902392017</v>
      </c>
      <c r="F75" s="4">
        <f t="shared" si="2"/>
        <v>216.01685299658413</v>
      </c>
      <c r="G75" s="10">
        <v>0</v>
      </c>
      <c r="H75" s="4">
        <f t="shared" si="3"/>
        <v>138474.888388586</v>
      </c>
      <c r="I75" s="5"/>
      <c r="J75" s="24" t="str">
        <f t="shared" si="4"/>
        <v/>
      </c>
    </row>
    <row r="76" spans="1:10" x14ac:dyDescent="0.25">
      <c r="A76" s="5"/>
      <c r="B76" s="83"/>
      <c r="C76" s="3">
        <v>62</v>
      </c>
      <c r="D76" s="4">
        <f t="shared" si="0"/>
        <v>851.68350202050431</v>
      </c>
      <c r="E76" s="4">
        <f t="shared" si="1"/>
        <v>634.67657178101911</v>
      </c>
      <c r="F76" s="4">
        <f t="shared" si="2"/>
        <v>217.0069302394852</v>
      </c>
      <c r="G76" s="10">
        <v>0</v>
      </c>
      <c r="H76" s="4">
        <f t="shared" si="3"/>
        <v>138257.8814583465</v>
      </c>
      <c r="I76" s="5"/>
      <c r="J76" s="24" t="str">
        <f t="shared" si="4"/>
        <v/>
      </c>
    </row>
    <row r="77" spans="1:10" x14ac:dyDescent="0.25">
      <c r="A77" s="5"/>
      <c r="B77" s="83"/>
      <c r="C77" s="3">
        <v>63</v>
      </c>
      <c r="D77" s="4">
        <f t="shared" si="0"/>
        <v>851.68350202050431</v>
      </c>
      <c r="E77" s="4">
        <f t="shared" si="1"/>
        <v>633.68195668408816</v>
      </c>
      <c r="F77" s="4">
        <f t="shared" si="2"/>
        <v>218.00154533641614</v>
      </c>
      <c r="G77" s="10">
        <v>0</v>
      </c>
      <c r="H77" s="4">
        <f t="shared" si="3"/>
        <v>138039.87991301008</v>
      </c>
      <c r="I77" s="5"/>
      <c r="J77" s="24" t="str">
        <f t="shared" si="4"/>
        <v/>
      </c>
    </row>
    <row r="78" spans="1:10" x14ac:dyDescent="0.25">
      <c r="A78" s="5"/>
      <c r="B78" s="83"/>
      <c r="C78" s="3">
        <v>64</v>
      </c>
      <c r="D78" s="4">
        <f t="shared" si="0"/>
        <v>851.68350202050431</v>
      </c>
      <c r="E78" s="4">
        <f t="shared" si="1"/>
        <v>632.68278293462959</v>
      </c>
      <c r="F78" s="4">
        <f t="shared" si="2"/>
        <v>219.00071908587472</v>
      </c>
      <c r="G78" s="10">
        <v>0</v>
      </c>
      <c r="H78" s="4">
        <f t="shared" si="3"/>
        <v>137820.87919392419</v>
      </c>
      <c r="I78" s="5"/>
      <c r="J78" s="24" t="str">
        <f t="shared" si="4"/>
        <v/>
      </c>
    </row>
    <row r="79" spans="1:10" x14ac:dyDescent="0.25">
      <c r="A79" s="5"/>
      <c r="B79" s="83"/>
      <c r="C79" s="3">
        <v>65</v>
      </c>
      <c r="D79" s="4">
        <f t="shared" si="0"/>
        <v>851.68350202050431</v>
      </c>
      <c r="E79" s="4">
        <f t="shared" si="1"/>
        <v>631.6790296388192</v>
      </c>
      <c r="F79" s="4">
        <f t="shared" si="2"/>
        <v>220.0044723816851</v>
      </c>
      <c r="G79" s="10">
        <v>0</v>
      </c>
      <c r="H79" s="4">
        <f t="shared" si="3"/>
        <v>137600.8747215425</v>
      </c>
      <c r="I79" s="5"/>
      <c r="J79" s="24" t="str">
        <f t="shared" si="4"/>
        <v/>
      </c>
    </row>
    <row r="80" spans="1:10" x14ac:dyDescent="0.25">
      <c r="A80" s="5"/>
      <c r="B80" s="83"/>
      <c r="C80" s="3">
        <v>66</v>
      </c>
      <c r="D80" s="4">
        <f t="shared" ref="D80:D143" si="5">IF(H79&lt;=0,0,D$10)</f>
        <v>851.68350202050431</v>
      </c>
      <c r="E80" s="4">
        <f t="shared" ref="E80:E143" si="6">H79*(H$7/12)</f>
        <v>630.67067580706976</v>
      </c>
      <c r="F80" s="4">
        <f t="shared" ref="F80:F143" si="7">(D80-E80)+G80</f>
        <v>221.01282621343455</v>
      </c>
      <c r="G80" s="10">
        <v>0</v>
      </c>
      <c r="H80" s="4">
        <f t="shared" ref="H80:H143" si="8">IF(H79-F80&lt;=0,0,H79-F80)</f>
        <v>137379.86189532906</v>
      </c>
      <c r="I80" s="5"/>
      <c r="J80" s="24" t="str">
        <f t="shared" ref="J80:J143" si="9">IF(H80&lt;=0,C80, "")</f>
        <v/>
      </c>
    </row>
    <row r="81" spans="1:10" x14ac:dyDescent="0.25">
      <c r="A81" s="5"/>
      <c r="B81" s="83"/>
      <c r="C81" s="3">
        <v>67</v>
      </c>
      <c r="D81" s="4">
        <f t="shared" si="5"/>
        <v>851.68350202050431</v>
      </c>
      <c r="E81" s="4">
        <f t="shared" si="6"/>
        <v>629.65770035359151</v>
      </c>
      <c r="F81" s="4">
        <f t="shared" si="7"/>
        <v>222.0258016669128</v>
      </c>
      <c r="G81" s="10">
        <v>0</v>
      </c>
      <c r="H81" s="4">
        <f t="shared" si="8"/>
        <v>137157.83609366213</v>
      </c>
      <c r="I81" s="5"/>
      <c r="J81" s="24" t="str">
        <f t="shared" si="9"/>
        <v/>
      </c>
    </row>
    <row r="82" spans="1:10" x14ac:dyDescent="0.25">
      <c r="A82" s="5"/>
      <c r="B82" s="83"/>
      <c r="C82" s="3">
        <v>68</v>
      </c>
      <c r="D82" s="4">
        <f t="shared" si="5"/>
        <v>851.68350202050431</v>
      </c>
      <c r="E82" s="4">
        <f t="shared" si="6"/>
        <v>628.64008209595147</v>
      </c>
      <c r="F82" s="4">
        <f t="shared" si="7"/>
        <v>223.04341992455284</v>
      </c>
      <c r="G82" s="10">
        <v>0</v>
      </c>
      <c r="H82" s="4">
        <f t="shared" si="8"/>
        <v>136934.79267373757</v>
      </c>
      <c r="I82" s="5"/>
      <c r="J82" s="24" t="str">
        <f t="shared" si="9"/>
        <v/>
      </c>
    </row>
    <row r="83" spans="1:10" x14ac:dyDescent="0.25">
      <c r="A83" s="5"/>
      <c r="B83" s="83"/>
      <c r="C83" s="3">
        <v>69</v>
      </c>
      <c r="D83" s="4">
        <f t="shared" si="5"/>
        <v>851.68350202050431</v>
      </c>
      <c r="E83" s="4">
        <f t="shared" si="6"/>
        <v>627.61779975463048</v>
      </c>
      <c r="F83" s="4">
        <f t="shared" si="7"/>
        <v>224.06570226587382</v>
      </c>
      <c r="G83" s="10">
        <v>0</v>
      </c>
      <c r="H83" s="4">
        <f t="shared" si="8"/>
        <v>136710.72697147168</v>
      </c>
      <c r="I83" s="5"/>
      <c r="J83" s="24" t="str">
        <f t="shared" si="9"/>
        <v/>
      </c>
    </row>
    <row r="84" spans="1:10" x14ac:dyDescent="0.25">
      <c r="A84" s="5"/>
      <c r="B84" s="83"/>
      <c r="C84" s="3">
        <v>70</v>
      </c>
      <c r="D84" s="4">
        <f t="shared" si="5"/>
        <v>851.68350202050431</v>
      </c>
      <c r="E84" s="4">
        <f t="shared" si="6"/>
        <v>626.59083195257858</v>
      </c>
      <c r="F84" s="4">
        <f t="shared" si="7"/>
        <v>225.09267006792572</v>
      </c>
      <c r="G84" s="10">
        <v>0</v>
      </c>
      <c r="H84" s="4">
        <f t="shared" si="8"/>
        <v>136485.63430140377</v>
      </c>
      <c r="I84" s="5"/>
      <c r="J84" s="24" t="str">
        <f t="shared" si="9"/>
        <v/>
      </c>
    </row>
    <row r="85" spans="1:10" x14ac:dyDescent="0.25">
      <c r="A85" s="5"/>
      <c r="B85" s="83"/>
      <c r="C85" s="3">
        <v>71</v>
      </c>
      <c r="D85" s="4">
        <f t="shared" si="5"/>
        <v>851.68350202050431</v>
      </c>
      <c r="E85" s="4">
        <f t="shared" si="6"/>
        <v>625.55915721476731</v>
      </c>
      <c r="F85" s="4">
        <f t="shared" si="7"/>
        <v>226.124344805737</v>
      </c>
      <c r="G85" s="10">
        <v>0</v>
      </c>
      <c r="H85" s="4">
        <f t="shared" si="8"/>
        <v>136259.50995659802</v>
      </c>
      <c r="I85" s="5"/>
      <c r="J85" s="24" t="str">
        <f t="shared" si="9"/>
        <v/>
      </c>
    </row>
    <row r="86" spans="1:10" x14ac:dyDescent="0.25">
      <c r="A86" s="5"/>
      <c r="B86" s="83"/>
      <c r="C86" s="3">
        <v>72</v>
      </c>
      <c r="D86" s="4">
        <f t="shared" si="5"/>
        <v>851.68350202050431</v>
      </c>
      <c r="E86" s="4">
        <f t="shared" si="6"/>
        <v>624.52275396774098</v>
      </c>
      <c r="F86" s="4">
        <f t="shared" si="7"/>
        <v>227.16074805276332</v>
      </c>
      <c r="G86" s="10">
        <v>0</v>
      </c>
      <c r="H86" s="4">
        <f t="shared" si="8"/>
        <v>136032.34920854526</v>
      </c>
      <c r="I86" s="5"/>
      <c r="J86" s="24" t="str">
        <f t="shared" si="9"/>
        <v/>
      </c>
    </row>
    <row r="87" spans="1:10" x14ac:dyDescent="0.25">
      <c r="A87" s="5"/>
      <c r="B87" s="81" t="s">
        <v>22</v>
      </c>
      <c r="C87" s="1">
        <v>73</v>
      </c>
      <c r="D87" s="2">
        <f t="shared" si="5"/>
        <v>851.68350202050431</v>
      </c>
      <c r="E87" s="2">
        <f t="shared" si="6"/>
        <v>623.48160053916581</v>
      </c>
      <c r="F87" s="2">
        <f t="shared" si="7"/>
        <v>228.2019014813385</v>
      </c>
      <c r="G87" s="9">
        <v>0</v>
      </c>
      <c r="H87" s="2">
        <f t="shared" si="8"/>
        <v>135804.14730706392</v>
      </c>
      <c r="I87" s="5"/>
      <c r="J87" s="24" t="str">
        <f t="shared" si="9"/>
        <v/>
      </c>
    </row>
    <row r="88" spans="1:10" x14ac:dyDescent="0.25">
      <c r="A88" s="5"/>
      <c r="B88" s="81"/>
      <c r="C88" s="1">
        <v>74</v>
      </c>
      <c r="D88" s="2">
        <f t="shared" si="5"/>
        <v>851.68350202050431</v>
      </c>
      <c r="E88" s="2">
        <f t="shared" si="6"/>
        <v>622.43567515737629</v>
      </c>
      <c r="F88" s="2">
        <f t="shared" si="7"/>
        <v>229.24782686312801</v>
      </c>
      <c r="G88" s="9">
        <v>0</v>
      </c>
      <c r="H88" s="2">
        <f t="shared" si="8"/>
        <v>135574.89948020078</v>
      </c>
      <c r="I88" s="5"/>
      <c r="J88" s="24" t="str">
        <f t="shared" si="9"/>
        <v/>
      </c>
    </row>
    <row r="89" spans="1:10" x14ac:dyDescent="0.25">
      <c r="A89" s="5"/>
      <c r="B89" s="81"/>
      <c r="C89" s="1">
        <v>75</v>
      </c>
      <c r="D89" s="2">
        <f t="shared" si="5"/>
        <v>851.68350202050431</v>
      </c>
      <c r="E89" s="2">
        <f t="shared" si="6"/>
        <v>621.38495595092024</v>
      </c>
      <c r="F89" s="2">
        <f t="shared" si="7"/>
        <v>230.29854606958406</v>
      </c>
      <c r="G89" s="9">
        <v>0</v>
      </c>
      <c r="H89" s="2">
        <f t="shared" si="8"/>
        <v>135344.60093413119</v>
      </c>
      <c r="I89" s="5"/>
      <c r="J89" s="24" t="str">
        <f t="shared" si="9"/>
        <v/>
      </c>
    </row>
    <row r="90" spans="1:10" x14ac:dyDescent="0.25">
      <c r="A90" s="5"/>
      <c r="B90" s="81"/>
      <c r="C90" s="1">
        <v>76</v>
      </c>
      <c r="D90" s="2">
        <f t="shared" si="5"/>
        <v>851.68350202050431</v>
      </c>
      <c r="E90" s="2">
        <f t="shared" si="6"/>
        <v>620.3294209481013</v>
      </c>
      <c r="F90" s="2">
        <f t="shared" si="7"/>
        <v>231.35408107240301</v>
      </c>
      <c r="G90" s="9">
        <v>0</v>
      </c>
      <c r="H90" s="2">
        <f t="shared" si="8"/>
        <v>135113.24685305878</v>
      </c>
      <c r="I90" s="5"/>
      <c r="J90" s="24" t="str">
        <f t="shared" si="9"/>
        <v/>
      </c>
    </row>
    <row r="91" spans="1:10" x14ac:dyDescent="0.25">
      <c r="A91" s="5"/>
      <c r="B91" s="81"/>
      <c r="C91" s="1">
        <v>77</v>
      </c>
      <c r="D91" s="2">
        <f t="shared" si="5"/>
        <v>851.68350202050431</v>
      </c>
      <c r="E91" s="2">
        <f t="shared" si="6"/>
        <v>619.26904807651943</v>
      </c>
      <c r="F91" s="2">
        <f t="shared" si="7"/>
        <v>232.41445394398488</v>
      </c>
      <c r="G91" s="9">
        <v>0</v>
      </c>
      <c r="H91" s="2">
        <f t="shared" si="8"/>
        <v>134880.83239911479</v>
      </c>
      <c r="I91" s="5"/>
      <c r="J91" s="24" t="str">
        <f t="shared" si="9"/>
        <v/>
      </c>
    </row>
    <row r="92" spans="1:10" x14ac:dyDescent="0.25">
      <c r="A92" s="5"/>
      <c r="B92" s="81"/>
      <c r="C92" s="1">
        <v>78</v>
      </c>
      <c r="D92" s="2">
        <f t="shared" si="5"/>
        <v>851.68350202050431</v>
      </c>
      <c r="E92" s="2">
        <f t="shared" si="6"/>
        <v>618.20381516260943</v>
      </c>
      <c r="F92" s="2">
        <f t="shared" si="7"/>
        <v>233.47968685789488</v>
      </c>
      <c r="G92" s="9">
        <v>0</v>
      </c>
      <c r="H92" s="2">
        <f t="shared" si="8"/>
        <v>134647.35271225689</v>
      </c>
      <c r="I92" s="5"/>
      <c r="J92" s="24" t="str">
        <f t="shared" si="9"/>
        <v/>
      </c>
    </row>
    <row r="93" spans="1:10" x14ac:dyDescent="0.25">
      <c r="A93" s="5"/>
      <c r="B93" s="81"/>
      <c r="C93" s="1">
        <v>79</v>
      </c>
      <c r="D93" s="2">
        <f t="shared" si="5"/>
        <v>851.68350202050431</v>
      </c>
      <c r="E93" s="2">
        <f t="shared" si="6"/>
        <v>617.13369993117738</v>
      </c>
      <c r="F93" s="2">
        <f t="shared" si="7"/>
        <v>234.54980208932693</v>
      </c>
      <c r="G93" s="9">
        <v>0</v>
      </c>
      <c r="H93" s="2">
        <f t="shared" si="8"/>
        <v>134412.80291016758</v>
      </c>
      <c r="I93" s="5"/>
      <c r="J93" s="24" t="str">
        <f t="shared" si="9"/>
        <v/>
      </c>
    </row>
    <row r="94" spans="1:10" x14ac:dyDescent="0.25">
      <c r="A94" s="5"/>
      <c r="B94" s="81"/>
      <c r="C94" s="1">
        <v>80</v>
      </c>
      <c r="D94" s="2">
        <f t="shared" si="5"/>
        <v>851.68350202050431</v>
      </c>
      <c r="E94" s="2">
        <f t="shared" si="6"/>
        <v>616.05868000493479</v>
      </c>
      <c r="F94" s="2">
        <f t="shared" si="7"/>
        <v>235.62482201556952</v>
      </c>
      <c r="G94" s="9">
        <v>0</v>
      </c>
      <c r="H94" s="2">
        <f t="shared" si="8"/>
        <v>134177.178088152</v>
      </c>
      <c r="I94" s="5"/>
      <c r="J94" s="24" t="str">
        <f t="shared" si="9"/>
        <v/>
      </c>
    </row>
    <row r="95" spans="1:10" x14ac:dyDescent="0.25">
      <c r="A95" s="5"/>
      <c r="B95" s="81"/>
      <c r="C95" s="1">
        <v>81</v>
      </c>
      <c r="D95" s="2">
        <f t="shared" si="5"/>
        <v>851.68350202050431</v>
      </c>
      <c r="E95" s="2">
        <f t="shared" si="6"/>
        <v>614.97873290402993</v>
      </c>
      <c r="F95" s="2">
        <f t="shared" si="7"/>
        <v>236.70476911647438</v>
      </c>
      <c r="G95" s="9">
        <v>0</v>
      </c>
      <c r="H95" s="2">
        <f t="shared" si="8"/>
        <v>133940.47331903552</v>
      </c>
      <c r="I95" s="5"/>
      <c r="J95" s="24" t="str">
        <f t="shared" si="9"/>
        <v/>
      </c>
    </row>
    <row r="96" spans="1:10" x14ac:dyDescent="0.25">
      <c r="A96" s="5"/>
      <c r="B96" s="81"/>
      <c r="C96" s="1">
        <v>82</v>
      </c>
      <c r="D96" s="2">
        <f t="shared" si="5"/>
        <v>851.68350202050431</v>
      </c>
      <c r="E96" s="2">
        <f t="shared" si="6"/>
        <v>613.89383604557941</v>
      </c>
      <c r="F96" s="2">
        <f t="shared" si="7"/>
        <v>237.7896659749249</v>
      </c>
      <c r="G96" s="9">
        <v>0</v>
      </c>
      <c r="H96" s="2">
        <f t="shared" si="8"/>
        <v>133702.68365306058</v>
      </c>
      <c r="I96" s="5"/>
      <c r="J96" s="24" t="str">
        <f t="shared" si="9"/>
        <v/>
      </c>
    </row>
    <row r="97" spans="1:10" x14ac:dyDescent="0.25">
      <c r="A97" s="5"/>
      <c r="B97" s="81"/>
      <c r="C97" s="1">
        <v>83</v>
      </c>
      <c r="D97" s="2">
        <f t="shared" si="5"/>
        <v>851.68350202050431</v>
      </c>
      <c r="E97" s="2">
        <f t="shared" si="6"/>
        <v>612.80396674319434</v>
      </c>
      <c r="F97" s="2">
        <f t="shared" si="7"/>
        <v>238.87953527730997</v>
      </c>
      <c r="G97" s="9">
        <v>0</v>
      </c>
      <c r="H97" s="2">
        <f t="shared" si="8"/>
        <v>133463.80411778326</v>
      </c>
      <c r="I97" s="5"/>
      <c r="J97" s="24" t="str">
        <f t="shared" si="9"/>
        <v/>
      </c>
    </row>
    <row r="98" spans="1:10" x14ac:dyDescent="0.25">
      <c r="A98" s="5"/>
      <c r="B98" s="81"/>
      <c r="C98" s="1">
        <v>84</v>
      </c>
      <c r="D98" s="2">
        <f t="shared" si="5"/>
        <v>851.68350202050431</v>
      </c>
      <c r="E98" s="2">
        <f t="shared" si="6"/>
        <v>611.7091022065066</v>
      </c>
      <c r="F98" s="2">
        <f t="shared" si="7"/>
        <v>239.97439981399771</v>
      </c>
      <c r="G98" s="9">
        <v>0</v>
      </c>
      <c r="H98" s="2">
        <f t="shared" si="8"/>
        <v>133223.82971796926</v>
      </c>
      <c r="I98" s="5"/>
      <c r="J98" s="24" t="str">
        <f t="shared" si="9"/>
        <v/>
      </c>
    </row>
    <row r="99" spans="1:10" x14ac:dyDescent="0.25">
      <c r="A99" s="5"/>
      <c r="B99" s="83" t="s">
        <v>23</v>
      </c>
      <c r="C99" s="3">
        <v>85</v>
      </c>
      <c r="D99" s="4">
        <f t="shared" si="5"/>
        <v>851.68350202050431</v>
      </c>
      <c r="E99" s="4">
        <f t="shared" si="6"/>
        <v>610.60921954069249</v>
      </c>
      <c r="F99" s="4">
        <f t="shared" si="7"/>
        <v>241.07428247981181</v>
      </c>
      <c r="G99" s="10">
        <v>0</v>
      </c>
      <c r="H99" s="4">
        <f t="shared" si="8"/>
        <v>132982.75543548944</v>
      </c>
      <c r="I99" s="5"/>
      <c r="J99" s="24" t="str">
        <f t="shared" si="9"/>
        <v/>
      </c>
    </row>
    <row r="100" spans="1:10" x14ac:dyDescent="0.25">
      <c r="A100" s="5"/>
      <c r="B100" s="83"/>
      <c r="C100" s="3">
        <v>86</v>
      </c>
      <c r="D100" s="4">
        <f t="shared" si="5"/>
        <v>851.68350202050431</v>
      </c>
      <c r="E100" s="4">
        <f t="shared" si="6"/>
        <v>609.50429574599332</v>
      </c>
      <c r="F100" s="4">
        <f t="shared" si="7"/>
        <v>242.17920627451099</v>
      </c>
      <c r="G100" s="10">
        <v>0</v>
      </c>
      <c r="H100" s="4">
        <f t="shared" si="8"/>
        <v>132740.57622921493</v>
      </c>
      <c r="I100" s="5"/>
      <c r="J100" s="24" t="str">
        <f t="shared" si="9"/>
        <v/>
      </c>
    </row>
    <row r="101" spans="1:10" x14ac:dyDescent="0.25">
      <c r="A101" s="5"/>
      <c r="B101" s="83"/>
      <c r="C101" s="3">
        <v>87</v>
      </c>
      <c r="D101" s="4">
        <f t="shared" si="5"/>
        <v>851.68350202050431</v>
      </c>
      <c r="E101" s="4">
        <f t="shared" si="6"/>
        <v>608.39430771723505</v>
      </c>
      <c r="F101" s="4">
        <f t="shared" si="7"/>
        <v>243.28919430326926</v>
      </c>
      <c r="G101" s="10">
        <v>0</v>
      </c>
      <c r="H101" s="4">
        <f t="shared" si="8"/>
        <v>132497.28703491166</v>
      </c>
      <c r="I101" s="5"/>
      <c r="J101" s="24" t="str">
        <f t="shared" si="9"/>
        <v/>
      </c>
    </row>
    <row r="102" spans="1:10" x14ac:dyDescent="0.25">
      <c r="A102" s="5"/>
      <c r="B102" s="83"/>
      <c r="C102" s="3">
        <v>88</v>
      </c>
      <c r="D102" s="4">
        <f t="shared" si="5"/>
        <v>851.68350202050431</v>
      </c>
      <c r="E102" s="4">
        <f t="shared" si="6"/>
        <v>607.27923224334506</v>
      </c>
      <c r="F102" s="4">
        <f t="shared" si="7"/>
        <v>244.40426977715924</v>
      </c>
      <c r="G102" s="10">
        <v>0</v>
      </c>
      <c r="H102" s="4">
        <f t="shared" si="8"/>
        <v>132252.88276513451</v>
      </c>
      <c r="I102" s="5"/>
      <c r="J102" s="24" t="str">
        <f t="shared" si="9"/>
        <v/>
      </c>
    </row>
    <row r="103" spans="1:10" x14ac:dyDescent="0.25">
      <c r="A103" s="5"/>
      <c r="B103" s="83"/>
      <c r="C103" s="3">
        <v>89</v>
      </c>
      <c r="D103" s="4">
        <f t="shared" si="5"/>
        <v>851.68350202050431</v>
      </c>
      <c r="E103" s="4">
        <f t="shared" si="6"/>
        <v>606.15904600686645</v>
      </c>
      <c r="F103" s="4">
        <f t="shared" si="7"/>
        <v>245.52445601363786</v>
      </c>
      <c r="G103" s="10">
        <v>0</v>
      </c>
      <c r="H103" s="4">
        <f t="shared" si="8"/>
        <v>132007.35830912087</v>
      </c>
      <c r="I103" s="5"/>
      <c r="J103" s="24" t="str">
        <f t="shared" si="9"/>
        <v/>
      </c>
    </row>
    <row r="104" spans="1:10" x14ac:dyDescent="0.25">
      <c r="A104" s="5"/>
      <c r="B104" s="83"/>
      <c r="C104" s="3">
        <v>90</v>
      </c>
      <c r="D104" s="4">
        <f t="shared" si="5"/>
        <v>851.68350202050431</v>
      </c>
      <c r="E104" s="4">
        <f t="shared" si="6"/>
        <v>605.03372558347064</v>
      </c>
      <c r="F104" s="4">
        <f t="shared" si="7"/>
        <v>246.64977643703367</v>
      </c>
      <c r="G104" s="10">
        <v>0</v>
      </c>
      <c r="H104" s="4">
        <f t="shared" si="8"/>
        <v>131760.70853268384</v>
      </c>
      <c r="I104" s="5"/>
      <c r="J104" s="24" t="str">
        <f t="shared" si="9"/>
        <v/>
      </c>
    </row>
    <row r="105" spans="1:10" x14ac:dyDescent="0.25">
      <c r="A105" s="5"/>
      <c r="B105" s="83"/>
      <c r="C105" s="3">
        <v>91</v>
      </c>
      <c r="D105" s="4">
        <f t="shared" si="5"/>
        <v>851.68350202050431</v>
      </c>
      <c r="E105" s="4">
        <f t="shared" si="6"/>
        <v>603.90324744146767</v>
      </c>
      <c r="F105" s="4">
        <f t="shared" si="7"/>
        <v>247.78025457903664</v>
      </c>
      <c r="G105" s="10">
        <v>0</v>
      </c>
      <c r="H105" s="4">
        <f t="shared" si="8"/>
        <v>131512.92827810481</v>
      </c>
      <c r="I105" s="5"/>
      <c r="J105" s="24" t="str">
        <f t="shared" si="9"/>
        <v/>
      </c>
    </row>
    <row r="106" spans="1:10" x14ac:dyDescent="0.25">
      <c r="A106" s="5"/>
      <c r="B106" s="83"/>
      <c r="C106" s="3">
        <v>92</v>
      </c>
      <c r="D106" s="4">
        <f t="shared" si="5"/>
        <v>851.68350202050431</v>
      </c>
      <c r="E106" s="4">
        <f t="shared" si="6"/>
        <v>602.76758794131376</v>
      </c>
      <c r="F106" s="4">
        <f t="shared" si="7"/>
        <v>248.91591407919054</v>
      </c>
      <c r="G106" s="10">
        <v>0</v>
      </c>
      <c r="H106" s="4">
        <f t="shared" si="8"/>
        <v>131264.01236402561</v>
      </c>
      <c r="I106" s="5"/>
      <c r="J106" s="24" t="str">
        <f t="shared" si="9"/>
        <v/>
      </c>
    </row>
    <row r="107" spans="1:10" x14ac:dyDescent="0.25">
      <c r="A107" s="5"/>
      <c r="B107" s="83"/>
      <c r="C107" s="3">
        <v>93</v>
      </c>
      <c r="D107" s="4">
        <f t="shared" si="5"/>
        <v>851.68350202050431</v>
      </c>
      <c r="E107" s="4">
        <f t="shared" si="6"/>
        <v>601.62672333511739</v>
      </c>
      <c r="F107" s="4">
        <f t="shared" si="7"/>
        <v>250.05677868538692</v>
      </c>
      <c r="G107" s="10">
        <v>0</v>
      </c>
      <c r="H107" s="4">
        <f t="shared" si="8"/>
        <v>131013.95558534021</v>
      </c>
      <c r="I107" s="5"/>
      <c r="J107" s="24" t="str">
        <f t="shared" si="9"/>
        <v/>
      </c>
    </row>
    <row r="108" spans="1:10" x14ac:dyDescent="0.25">
      <c r="A108" s="5"/>
      <c r="B108" s="83"/>
      <c r="C108" s="3">
        <v>94</v>
      </c>
      <c r="D108" s="4">
        <f t="shared" si="5"/>
        <v>851.68350202050431</v>
      </c>
      <c r="E108" s="4">
        <f t="shared" si="6"/>
        <v>600.48062976614267</v>
      </c>
      <c r="F108" s="4">
        <f t="shared" si="7"/>
        <v>251.20287225436164</v>
      </c>
      <c r="G108" s="10">
        <v>0</v>
      </c>
      <c r="H108" s="4">
        <f t="shared" si="8"/>
        <v>130762.75271308585</v>
      </c>
      <c r="I108" s="5"/>
      <c r="J108" s="24" t="str">
        <f t="shared" si="9"/>
        <v/>
      </c>
    </row>
    <row r="109" spans="1:10" x14ac:dyDescent="0.25">
      <c r="A109" s="5"/>
      <c r="B109" s="83"/>
      <c r="C109" s="3">
        <v>95</v>
      </c>
      <c r="D109" s="4">
        <f t="shared" si="5"/>
        <v>851.68350202050431</v>
      </c>
      <c r="E109" s="4">
        <f t="shared" si="6"/>
        <v>599.32928326831018</v>
      </c>
      <c r="F109" s="4">
        <f t="shared" si="7"/>
        <v>252.35421875219413</v>
      </c>
      <c r="G109" s="10">
        <v>0</v>
      </c>
      <c r="H109" s="4">
        <f t="shared" si="8"/>
        <v>130510.39849433365</v>
      </c>
      <c r="I109" s="5"/>
      <c r="J109" s="24" t="str">
        <f t="shared" si="9"/>
        <v/>
      </c>
    </row>
    <row r="110" spans="1:10" x14ac:dyDescent="0.25">
      <c r="A110" s="5"/>
      <c r="B110" s="83"/>
      <c r="C110" s="3">
        <v>96</v>
      </c>
      <c r="D110" s="4">
        <f t="shared" si="5"/>
        <v>851.68350202050431</v>
      </c>
      <c r="E110" s="4">
        <f t="shared" si="6"/>
        <v>598.17265976569593</v>
      </c>
      <c r="F110" s="4">
        <f t="shared" si="7"/>
        <v>253.51084225480838</v>
      </c>
      <c r="G110" s="10">
        <v>0</v>
      </c>
      <c r="H110" s="4">
        <f t="shared" si="8"/>
        <v>130256.88765207885</v>
      </c>
      <c r="I110" s="5"/>
      <c r="J110" s="24" t="str">
        <f t="shared" si="9"/>
        <v/>
      </c>
    </row>
    <row r="111" spans="1:10" x14ac:dyDescent="0.25">
      <c r="A111" s="5"/>
      <c r="B111" s="81" t="s">
        <v>24</v>
      </c>
      <c r="C111" s="1">
        <v>97</v>
      </c>
      <c r="D111" s="2">
        <f t="shared" si="5"/>
        <v>851.68350202050431</v>
      </c>
      <c r="E111" s="2">
        <f t="shared" si="6"/>
        <v>597.01073507202807</v>
      </c>
      <c r="F111" s="2">
        <f t="shared" si="7"/>
        <v>254.67276694847624</v>
      </c>
      <c r="G111" s="9">
        <v>0</v>
      </c>
      <c r="H111" s="2">
        <f t="shared" si="8"/>
        <v>130002.21488513036</v>
      </c>
      <c r="I111" s="5"/>
      <c r="J111" s="24" t="str">
        <f t="shared" si="9"/>
        <v/>
      </c>
    </row>
    <row r="112" spans="1:10" x14ac:dyDescent="0.25">
      <c r="A112" s="5"/>
      <c r="B112" s="81"/>
      <c r="C112" s="1">
        <v>98</v>
      </c>
      <c r="D112" s="2">
        <f t="shared" si="5"/>
        <v>851.68350202050431</v>
      </c>
      <c r="E112" s="2">
        <f t="shared" si="6"/>
        <v>595.84348489018089</v>
      </c>
      <c r="F112" s="2">
        <f t="shared" si="7"/>
        <v>255.84001713032342</v>
      </c>
      <c r="G112" s="9">
        <v>0</v>
      </c>
      <c r="H112" s="2">
        <f t="shared" si="8"/>
        <v>129746.37486800004</v>
      </c>
      <c r="I112" s="5"/>
      <c r="J112" s="24" t="str">
        <f t="shared" si="9"/>
        <v/>
      </c>
    </row>
    <row r="113" spans="1:10" x14ac:dyDescent="0.25">
      <c r="A113" s="5"/>
      <c r="B113" s="81"/>
      <c r="C113" s="1">
        <v>99</v>
      </c>
      <c r="D113" s="2">
        <f t="shared" si="5"/>
        <v>851.68350202050431</v>
      </c>
      <c r="E113" s="2">
        <f t="shared" si="6"/>
        <v>594.67088481166684</v>
      </c>
      <c r="F113" s="2">
        <f t="shared" si="7"/>
        <v>257.01261720883747</v>
      </c>
      <c r="G113" s="9">
        <v>0</v>
      </c>
      <c r="H113" s="2">
        <f t="shared" si="8"/>
        <v>129489.36225079121</v>
      </c>
      <c r="I113" s="5"/>
      <c r="J113" s="24" t="str">
        <f t="shared" si="9"/>
        <v/>
      </c>
    </row>
    <row r="114" spans="1:10" x14ac:dyDescent="0.25">
      <c r="A114" s="5"/>
      <c r="B114" s="81"/>
      <c r="C114" s="1">
        <v>100</v>
      </c>
      <c r="D114" s="2">
        <f t="shared" si="5"/>
        <v>851.68350202050431</v>
      </c>
      <c r="E114" s="2">
        <f t="shared" si="6"/>
        <v>593.49291031612643</v>
      </c>
      <c r="F114" s="2">
        <f t="shared" si="7"/>
        <v>258.19059170437788</v>
      </c>
      <c r="G114" s="9">
        <v>0</v>
      </c>
      <c r="H114" s="2">
        <f t="shared" si="8"/>
        <v>129231.17165908683</v>
      </c>
      <c r="I114" s="5"/>
      <c r="J114" s="24" t="str">
        <f t="shared" si="9"/>
        <v/>
      </c>
    </row>
    <row r="115" spans="1:10" x14ac:dyDescent="0.25">
      <c r="A115" s="5"/>
      <c r="B115" s="81"/>
      <c r="C115" s="1">
        <v>101</v>
      </c>
      <c r="D115" s="2">
        <f t="shared" si="5"/>
        <v>851.68350202050431</v>
      </c>
      <c r="E115" s="2">
        <f t="shared" si="6"/>
        <v>592.30953677081459</v>
      </c>
      <c r="F115" s="2">
        <f t="shared" si="7"/>
        <v>259.37396524968972</v>
      </c>
      <c r="G115" s="9">
        <v>0</v>
      </c>
      <c r="H115" s="2">
        <f t="shared" si="8"/>
        <v>128971.79769383714</v>
      </c>
      <c r="I115" s="5"/>
      <c r="J115" s="24" t="str">
        <f t="shared" si="9"/>
        <v/>
      </c>
    </row>
    <row r="116" spans="1:10" x14ac:dyDescent="0.25">
      <c r="A116" s="5"/>
      <c r="B116" s="81"/>
      <c r="C116" s="1">
        <v>102</v>
      </c>
      <c r="D116" s="2">
        <f t="shared" si="5"/>
        <v>851.68350202050431</v>
      </c>
      <c r="E116" s="2">
        <f t="shared" si="6"/>
        <v>591.12073943008693</v>
      </c>
      <c r="F116" s="2">
        <f t="shared" si="7"/>
        <v>260.56276259041738</v>
      </c>
      <c r="G116" s="9">
        <v>0</v>
      </c>
      <c r="H116" s="2">
        <f t="shared" si="8"/>
        <v>128711.23493124673</v>
      </c>
      <c r="I116" s="5"/>
      <c r="J116" s="24" t="str">
        <f t="shared" si="9"/>
        <v/>
      </c>
    </row>
    <row r="117" spans="1:10" x14ac:dyDescent="0.25">
      <c r="A117" s="5"/>
      <c r="B117" s="81"/>
      <c r="C117" s="1">
        <v>103</v>
      </c>
      <c r="D117" s="2">
        <f t="shared" si="5"/>
        <v>851.68350202050431</v>
      </c>
      <c r="E117" s="2">
        <f t="shared" si="6"/>
        <v>589.92649343488085</v>
      </c>
      <c r="F117" s="2">
        <f t="shared" si="7"/>
        <v>261.75700858562345</v>
      </c>
      <c r="G117" s="9">
        <v>0</v>
      </c>
      <c r="H117" s="2">
        <f t="shared" si="8"/>
        <v>128449.4779226611</v>
      </c>
      <c r="I117" s="5"/>
      <c r="J117" s="24" t="str">
        <f t="shared" si="9"/>
        <v/>
      </c>
    </row>
    <row r="118" spans="1:10" x14ac:dyDescent="0.25">
      <c r="A118" s="5"/>
      <c r="B118" s="81"/>
      <c r="C118" s="1">
        <v>104</v>
      </c>
      <c r="D118" s="2">
        <f t="shared" si="5"/>
        <v>851.68350202050431</v>
      </c>
      <c r="E118" s="2">
        <f t="shared" si="6"/>
        <v>588.72677381219671</v>
      </c>
      <c r="F118" s="2">
        <f t="shared" si="7"/>
        <v>262.9567282083076</v>
      </c>
      <c r="G118" s="9">
        <v>0</v>
      </c>
      <c r="H118" s="2">
        <f t="shared" si="8"/>
        <v>128186.5211944528</v>
      </c>
      <c r="I118" s="5"/>
      <c r="J118" s="24" t="str">
        <f t="shared" si="9"/>
        <v/>
      </c>
    </row>
    <row r="119" spans="1:10" x14ac:dyDescent="0.25">
      <c r="A119" s="5"/>
      <c r="B119" s="81"/>
      <c r="C119" s="1">
        <v>105</v>
      </c>
      <c r="D119" s="2">
        <f t="shared" si="5"/>
        <v>851.68350202050431</v>
      </c>
      <c r="E119" s="2">
        <f t="shared" si="6"/>
        <v>587.52155547457528</v>
      </c>
      <c r="F119" s="2">
        <f t="shared" si="7"/>
        <v>264.16194654592903</v>
      </c>
      <c r="G119" s="9">
        <v>0</v>
      </c>
      <c r="H119" s="2">
        <f t="shared" si="8"/>
        <v>127922.35924790688</v>
      </c>
      <c r="I119" s="5"/>
      <c r="J119" s="24" t="str">
        <f t="shared" si="9"/>
        <v/>
      </c>
    </row>
    <row r="120" spans="1:10" x14ac:dyDescent="0.25">
      <c r="A120" s="5"/>
      <c r="B120" s="81"/>
      <c r="C120" s="1">
        <v>106</v>
      </c>
      <c r="D120" s="2">
        <f t="shared" si="5"/>
        <v>851.68350202050431</v>
      </c>
      <c r="E120" s="2">
        <f t="shared" si="6"/>
        <v>586.31081321957322</v>
      </c>
      <c r="F120" s="2">
        <f t="shared" si="7"/>
        <v>265.37268880093109</v>
      </c>
      <c r="G120" s="9">
        <v>0</v>
      </c>
      <c r="H120" s="2">
        <f t="shared" si="8"/>
        <v>127656.98655910595</v>
      </c>
      <c r="I120" s="5"/>
      <c r="J120" s="24" t="str">
        <f t="shared" si="9"/>
        <v/>
      </c>
    </row>
    <row r="121" spans="1:10" x14ac:dyDescent="0.25">
      <c r="A121" s="5"/>
      <c r="B121" s="81"/>
      <c r="C121" s="1">
        <v>107</v>
      </c>
      <c r="D121" s="2">
        <f t="shared" si="5"/>
        <v>851.68350202050431</v>
      </c>
      <c r="E121" s="2">
        <f t="shared" si="6"/>
        <v>585.09452172923557</v>
      </c>
      <c r="F121" s="2">
        <f t="shared" si="7"/>
        <v>266.58898029126874</v>
      </c>
      <c r="G121" s="9">
        <v>0</v>
      </c>
      <c r="H121" s="2">
        <f t="shared" si="8"/>
        <v>127390.39757881468</v>
      </c>
      <c r="I121" s="5"/>
      <c r="J121" s="24" t="str">
        <f t="shared" si="9"/>
        <v/>
      </c>
    </row>
    <row r="122" spans="1:10" x14ac:dyDescent="0.25">
      <c r="A122" s="5"/>
      <c r="B122" s="81"/>
      <c r="C122" s="1">
        <v>108</v>
      </c>
      <c r="D122" s="2">
        <f t="shared" si="5"/>
        <v>851.68350202050431</v>
      </c>
      <c r="E122" s="2">
        <f t="shared" si="6"/>
        <v>583.87265556956731</v>
      </c>
      <c r="F122" s="2">
        <f t="shared" si="7"/>
        <v>267.81084645093699</v>
      </c>
      <c r="G122" s="9">
        <v>0</v>
      </c>
      <c r="H122" s="2">
        <f t="shared" si="8"/>
        <v>127122.58673236374</v>
      </c>
      <c r="I122" s="5"/>
      <c r="J122" s="24" t="str">
        <f t="shared" si="9"/>
        <v/>
      </c>
    </row>
    <row r="123" spans="1:10" x14ac:dyDescent="0.25">
      <c r="A123" s="5"/>
      <c r="B123" s="83" t="s">
        <v>25</v>
      </c>
      <c r="C123" s="3">
        <v>109</v>
      </c>
      <c r="D123" s="4">
        <f t="shared" si="5"/>
        <v>851.68350202050431</v>
      </c>
      <c r="E123" s="4">
        <f t="shared" si="6"/>
        <v>582.64518919000045</v>
      </c>
      <c r="F123" s="4">
        <f t="shared" si="7"/>
        <v>269.03831283050386</v>
      </c>
      <c r="G123" s="10">
        <v>0</v>
      </c>
      <c r="H123" s="4">
        <f t="shared" si="8"/>
        <v>126853.54841953324</v>
      </c>
      <c r="I123" s="5"/>
      <c r="J123" s="24" t="str">
        <f t="shared" si="9"/>
        <v/>
      </c>
    </row>
    <row r="124" spans="1:10" x14ac:dyDescent="0.25">
      <c r="A124" s="5"/>
      <c r="B124" s="83"/>
      <c r="C124" s="3">
        <v>110</v>
      </c>
      <c r="D124" s="4">
        <f t="shared" si="5"/>
        <v>851.68350202050431</v>
      </c>
      <c r="E124" s="4">
        <f t="shared" si="6"/>
        <v>581.41209692286066</v>
      </c>
      <c r="F124" s="4">
        <f t="shared" si="7"/>
        <v>270.27140509764365</v>
      </c>
      <c r="G124" s="10">
        <v>0</v>
      </c>
      <c r="H124" s="4">
        <f t="shared" si="8"/>
        <v>126583.27701443559</v>
      </c>
      <c r="I124" s="5"/>
      <c r="J124" s="24" t="str">
        <f t="shared" si="9"/>
        <v/>
      </c>
    </row>
    <row r="125" spans="1:10" x14ac:dyDescent="0.25">
      <c r="A125" s="5"/>
      <c r="B125" s="83"/>
      <c r="C125" s="3">
        <v>111</v>
      </c>
      <c r="D125" s="4">
        <f t="shared" si="5"/>
        <v>851.68350202050431</v>
      </c>
      <c r="E125" s="4">
        <f t="shared" si="6"/>
        <v>580.17335298282978</v>
      </c>
      <c r="F125" s="4">
        <f t="shared" si="7"/>
        <v>271.51014903767452</v>
      </c>
      <c r="G125" s="10">
        <v>0</v>
      </c>
      <c r="H125" s="4">
        <f t="shared" si="8"/>
        <v>126311.76686539792</v>
      </c>
      <c r="I125" s="5"/>
      <c r="J125" s="24" t="str">
        <f t="shared" si="9"/>
        <v/>
      </c>
    </row>
    <row r="126" spans="1:10" x14ac:dyDescent="0.25">
      <c r="A126" s="5"/>
      <c r="B126" s="83"/>
      <c r="C126" s="3">
        <v>112</v>
      </c>
      <c r="D126" s="4">
        <f t="shared" si="5"/>
        <v>851.68350202050431</v>
      </c>
      <c r="E126" s="4">
        <f t="shared" si="6"/>
        <v>578.92893146640711</v>
      </c>
      <c r="F126" s="4">
        <f t="shared" si="7"/>
        <v>272.7545705540972</v>
      </c>
      <c r="G126" s="10">
        <v>0</v>
      </c>
      <c r="H126" s="4">
        <f t="shared" si="8"/>
        <v>126039.01229484382</v>
      </c>
      <c r="I126" s="5"/>
      <c r="J126" s="24" t="str">
        <f t="shared" si="9"/>
        <v/>
      </c>
    </row>
    <row r="127" spans="1:10" x14ac:dyDescent="0.25">
      <c r="A127" s="5"/>
      <c r="B127" s="83"/>
      <c r="C127" s="3">
        <v>113</v>
      </c>
      <c r="D127" s="4">
        <f t="shared" si="5"/>
        <v>851.68350202050431</v>
      </c>
      <c r="E127" s="4">
        <f t="shared" si="6"/>
        <v>577.67880635136748</v>
      </c>
      <c r="F127" s="4">
        <f t="shared" si="7"/>
        <v>274.00469566913682</v>
      </c>
      <c r="G127" s="10">
        <v>0</v>
      </c>
      <c r="H127" s="4">
        <f t="shared" si="8"/>
        <v>125765.00759917469</v>
      </c>
      <c r="I127" s="5"/>
      <c r="J127" s="24" t="str">
        <f t="shared" si="9"/>
        <v/>
      </c>
    </row>
    <row r="128" spans="1:10" x14ac:dyDescent="0.25">
      <c r="A128" s="5"/>
      <c r="B128" s="83"/>
      <c r="C128" s="3">
        <v>114</v>
      </c>
      <c r="D128" s="4">
        <f t="shared" si="5"/>
        <v>851.68350202050431</v>
      </c>
      <c r="E128" s="4">
        <f t="shared" si="6"/>
        <v>576.42295149621737</v>
      </c>
      <c r="F128" s="4">
        <f t="shared" si="7"/>
        <v>275.26055052428694</v>
      </c>
      <c r="G128" s="10">
        <v>0</v>
      </c>
      <c r="H128" s="4">
        <f t="shared" si="8"/>
        <v>125489.7470486504</v>
      </c>
      <c r="I128" s="5"/>
      <c r="J128" s="24" t="str">
        <f t="shared" si="9"/>
        <v/>
      </c>
    </row>
    <row r="129" spans="1:10" x14ac:dyDescent="0.25">
      <c r="A129" s="5"/>
      <c r="B129" s="83"/>
      <c r="C129" s="3">
        <v>115</v>
      </c>
      <c r="D129" s="4">
        <f t="shared" si="5"/>
        <v>851.68350202050431</v>
      </c>
      <c r="E129" s="4">
        <f t="shared" si="6"/>
        <v>575.16134063964773</v>
      </c>
      <c r="F129" s="4">
        <f t="shared" si="7"/>
        <v>276.52216138085657</v>
      </c>
      <c r="G129" s="10">
        <v>0</v>
      </c>
      <c r="H129" s="4">
        <f t="shared" si="8"/>
        <v>125213.22488726955</v>
      </c>
      <c r="I129" s="5"/>
      <c r="J129" s="24" t="str">
        <f t="shared" si="9"/>
        <v/>
      </c>
    </row>
    <row r="130" spans="1:10" x14ac:dyDescent="0.25">
      <c r="A130" s="5"/>
      <c r="B130" s="83"/>
      <c r="C130" s="3">
        <v>116</v>
      </c>
      <c r="D130" s="4">
        <f t="shared" si="5"/>
        <v>851.68350202050431</v>
      </c>
      <c r="E130" s="4">
        <f t="shared" si="6"/>
        <v>573.89394739998545</v>
      </c>
      <c r="F130" s="4">
        <f t="shared" si="7"/>
        <v>277.78955462051886</v>
      </c>
      <c r="G130" s="10">
        <v>0</v>
      </c>
      <c r="H130" s="4">
        <f t="shared" si="8"/>
        <v>124935.43533264902</v>
      </c>
      <c r="I130" s="5"/>
      <c r="J130" s="24" t="str">
        <f t="shared" si="9"/>
        <v/>
      </c>
    </row>
    <row r="131" spans="1:10" x14ac:dyDescent="0.25">
      <c r="A131" s="5"/>
      <c r="B131" s="83"/>
      <c r="C131" s="3">
        <v>117</v>
      </c>
      <c r="D131" s="4">
        <f t="shared" si="5"/>
        <v>851.68350202050431</v>
      </c>
      <c r="E131" s="4">
        <f t="shared" si="6"/>
        <v>572.62074527464131</v>
      </c>
      <c r="F131" s="4">
        <f t="shared" si="7"/>
        <v>279.062756745863</v>
      </c>
      <c r="G131" s="10">
        <v>0</v>
      </c>
      <c r="H131" s="4">
        <f t="shared" si="8"/>
        <v>124656.37257590317</v>
      </c>
      <c r="I131" s="5"/>
      <c r="J131" s="24" t="str">
        <f t="shared" si="9"/>
        <v/>
      </c>
    </row>
    <row r="132" spans="1:10" x14ac:dyDescent="0.25">
      <c r="A132" s="5"/>
      <c r="B132" s="83"/>
      <c r="C132" s="3">
        <v>118</v>
      </c>
      <c r="D132" s="4">
        <f t="shared" si="5"/>
        <v>851.68350202050431</v>
      </c>
      <c r="E132" s="4">
        <f t="shared" si="6"/>
        <v>571.34170763955615</v>
      </c>
      <c r="F132" s="4">
        <f t="shared" si="7"/>
        <v>280.34179438094816</v>
      </c>
      <c r="G132" s="10">
        <v>0</v>
      </c>
      <c r="H132" s="4">
        <f t="shared" si="8"/>
        <v>124376.03078152222</v>
      </c>
      <c r="I132" s="5"/>
      <c r="J132" s="24" t="str">
        <f t="shared" si="9"/>
        <v/>
      </c>
    </row>
    <row r="133" spans="1:10" x14ac:dyDescent="0.25">
      <c r="A133" s="5"/>
      <c r="B133" s="83"/>
      <c r="C133" s="3">
        <v>119</v>
      </c>
      <c r="D133" s="4">
        <f t="shared" si="5"/>
        <v>851.68350202050431</v>
      </c>
      <c r="E133" s="4">
        <f t="shared" si="6"/>
        <v>570.05680774864345</v>
      </c>
      <c r="F133" s="4">
        <f t="shared" si="7"/>
        <v>281.62669427186086</v>
      </c>
      <c r="G133" s="10">
        <v>0</v>
      </c>
      <c r="H133" s="4">
        <f t="shared" si="8"/>
        <v>124094.40408725035</v>
      </c>
      <c r="I133" s="5"/>
      <c r="J133" s="24" t="str">
        <f t="shared" si="9"/>
        <v/>
      </c>
    </row>
    <row r="134" spans="1:10" x14ac:dyDescent="0.25">
      <c r="A134" s="5"/>
      <c r="B134" s="83"/>
      <c r="C134" s="3">
        <v>120</v>
      </c>
      <c r="D134" s="4">
        <f t="shared" si="5"/>
        <v>851.68350202050431</v>
      </c>
      <c r="E134" s="4">
        <f t="shared" si="6"/>
        <v>568.76601873323079</v>
      </c>
      <c r="F134" s="4">
        <f t="shared" si="7"/>
        <v>282.91748328727351</v>
      </c>
      <c r="G134" s="10">
        <v>0</v>
      </c>
      <c r="H134" s="4">
        <f t="shared" si="8"/>
        <v>123811.48660396309</v>
      </c>
      <c r="I134" s="5"/>
      <c r="J134" s="24" t="str">
        <f t="shared" si="9"/>
        <v/>
      </c>
    </row>
    <row r="135" spans="1:10" x14ac:dyDescent="0.25">
      <c r="A135" s="5"/>
      <c r="B135" s="81" t="s">
        <v>26</v>
      </c>
      <c r="C135" s="1">
        <v>121</v>
      </c>
      <c r="D135" s="2">
        <f t="shared" si="5"/>
        <v>851.68350202050431</v>
      </c>
      <c r="E135" s="2">
        <f t="shared" si="6"/>
        <v>567.46931360149745</v>
      </c>
      <c r="F135" s="2">
        <f t="shared" si="7"/>
        <v>284.21418841900686</v>
      </c>
      <c r="G135" s="9">
        <v>0</v>
      </c>
      <c r="H135" s="2">
        <f t="shared" si="8"/>
        <v>123527.27241554408</v>
      </c>
      <c r="I135" s="5"/>
      <c r="J135" s="24" t="str">
        <f t="shared" si="9"/>
        <v/>
      </c>
    </row>
    <row r="136" spans="1:10" x14ac:dyDescent="0.25">
      <c r="A136" s="5"/>
      <c r="B136" s="81"/>
      <c r="C136" s="1">
        <v>122</v>
      </c>
      <c r="D136" s="2">
        <f t="shared" si="5"/>
        <v>851.68350202050431</v>
      </c>
      <c r="E136" s="2">
        <f t="shared" si="6"/>
        <v>566.16666523791037</v>
      </c>
      <c r="F136" s="2">
        <f t="shared" si="7"/>
        <v>285.51683678259394</v>
      </c>
      <c r="G136" s="9">
        <v>0</v>
      </c>
      <c r="H136" s="2">
        <f t="shared" si="8"/>
        <v>123241.75557876148</v>
      </c>
      <c r="I136" s="5"/>
      <c r="J136" s="24" t="str">
        <f t="shared" si="9"/>
        <v/>
      </c>
    </row>
    <row r="137" spans="1:10" x14ac:dyDescent="0.25">
      <c r="A137" s="5"/>
      <c r="B137" s="81"/>
      <c r="C137" s="1">
        <v>123</v>
      </c>
      <c r="D137" s="2">
        <f t="shared" si="5"/>
        <v>851.68350202050431</v>
      </c>
      <c r="E137" s="2">
        <f t="shared" si="6"/>
        <v>564.85804640265678</v>
      </c>
      <c r="F137" s="2">
        <f t="shared" si="7"/>
        <v>286.82545561784752</v>
      </c>
      <c r="G137" s="9">
        <v>0</v>
      </c>
      <c r="H137" s="2">
        <f t="shared" si="8"/>
        <v>122954.93012314364</v>
      </c>
      <c r="I137" s="5"/>
      <c r="J137" s="24" t="str">
        <f t="shared" si="9"/>
        <v/>
      </c>
    </row>
    <row r="138" spans="1:10" x14ac:dyDescent="0.25">
      <c r="A138" s="5"/>
      <c r="B138" s="81"/>
      <c r="C138" s="1">
        <v>124</v>
      </c>
      <c r="D138" s="2">
        <f t="shared" si="5"/>
        <v>851.68350202050431</v>
      </c>
      <c r="E138" s="2">
        <f t="shared" si="6"/>
        <v>563.54342973107498</v>
      </c>
      <c r="F138" s="2">
        <f t="shared" si="7"/>
        <v>288.14007228942933</v>
      </c>
      <c r="G138" s="9">
        <v>0</v>
      </c>
      <c r="H138" s="2">
        <f t="shared" si="8"/>
        <v>122666.79005085421</v>
      </c>
      <c r="I138" s="5"/>
      <c r="J138" s="24" t="str">
        <f t="shared" si="9"/>
        <v/>
      </c>
    </row>
    <row r="139" spans="1:10" x14ac:dyDescent="0.25">
      <c r="A139" s="5"/>
      <c r="B139" s="81"/>
      <c r="C139" s="1">
        <v>125</v>
      </c>
      <c r="D139" s="2">
        <f t="shared" si="5"/>
        <v>851.68350202050431</v>
      </c>
      <c r="E139" s="2">
        <f t="shared" si="6"/>
        <v>562.22278773308176</v>
      </c>
      <c r="F139" s="2">
        <f t="shared" si="7"/>
        <v>289.46071428742255</v>
      </c>
      <c r="G139" s="9">
        <v>0</v>
      </c>
      <c r="H139" s="2">
        <f t="shared" si="8"/>
        <v>122377.32933656679</v>
      </c>
      <c r="I139" s="5"/>
      <c r="J139" s="24" t="str">
        <f t="shared" si="9"/>
        <v/>
      </c>
    </row>
    <row r="140" spans="1:10" x14ac:dyDescent="0.25">
      <c r="A140" s="5"/>
      <c r="B140" s="81"/>
      <c r="C140" s="1">
        <v>126</v>
      </c>
      <c r="D140" s="2">
        <f t="shared" si="5"/>
        <v>851.68350202050431</v>
      </c>
      <c r="E140" s="2">
        <f t="shared" si="6"/>
        <v>560.89609279259776</v>
      </c>
      <c r="F140" s="2">
        <f t="shared" si="7"/>
        <v>290.78740922790655</v>
      </c>
      <c r="G140" s="9">
        <v>0</v>
      </c>
      <c r="H140" s="2">
        <f t="shared" si="8"/>
        <v>122086.54192733888</v>
      </c>
      <c r="I140" s="5"/>
      <c r="J140" s="24" t="str">
        <f t="shared" si="9"/>
        <v/>
      </c>
    </row>
    <row r="141" spans="1:10" x14ac:dyDescent="0.25">
      <c r="A141" s="5"/>
      <c r="B141" s="81"/>
      <c r="C141" s="1">
        <v>127</v>
      </c>
      <c r="D141" s="2">
        <f t="shared" si="5"/>
        <v>851.68350202050431</v>
      </c>
      <c r="E141" s="2">
        <f t="shared" si="6"/>
        <v>559.56331716696991</v>
      </c>
      <c r="F141" s="2">
        <f t="shared" si="7"/>
        <v>292.1201848535344</v>
      </c>
      <c r="G141" s="9">
        <v>0</v>
      </c>
      <c r="H141" s="2">
        <f t="shared" si="8"/>
        <v>121794.42174248536</v>
      </c>
      <c r="I141" s="5"/>
      <c r="J141" s="24" t="str">
        <f t="shared" si="9"/>
        <v/>
      </c>
    </row>
    <row r="142" spans="1:10" x14ac:dyDescent="0.25">
      <c r="A142" s="5"/>
      <c r="B142" s="81"/>
      <c r="C142" s="1">
        <v>128</v>
      </c>
      <c r="D142" s="2">
        <f t="shared" si="5"/>
        <v>851.68350202050431</v>
      </c>
      <c r="E142" s="2">
        <f t="shared" si="6"/>
        <v>558.22443298639121</v>
      </c>
      <c r="F142" s="2">
        <f t="shared" si="7"/>
        <v>293.4590690341131</v>
      </c>
      <c r="G142" s="9">
        <v>0</v>
      </c>
      <c r="H142" s="2">
        <f t="shared" si="8"/>
        <v>121500.96267345124</v>
      </c>
      <c r="I142" s="5"/>
      <c r="J142" s="24" t="str">
        <f t="shared" si="9"/>
        <v/>
      </c>
    </row>
    <row r="143" spans="1:10" x14ac:dyDescent="0.25">
      <c r="A143" s="5"/>
      <c r="B143" s="81"/>
      <c r="C143" s="1">
        <v>129</v>
      </c>
      <c r="D143" s="2">
        <f t="shared" si="5"/>
        <v>851.68350202050431</v>
      </c>
      <c r="E143" s="2">
        <f t="shared" si="6"/>
        <v>556.87941225331815</v>
      </c>
      <c r="F143" s="2">
        <f t="shared" si="7"/>
        <v>294.80408976718616</v>
      </c>
      <c r="G143" s="9">
        <v>0</v>
      </c>
      <c r="H143" s="2">
        <f t="shared" si="8"/>
        <v>121206.15858368405</v>
      </c>
      <c r="I143" s="5"/>
      <c r="J143" s="24" t="str">
        <f t="shared" si="9"/>
        <v/>
      </c>
    </row>
    <row r="144" spans="1:10" x14ac:dyDescent="0.25">
      <c r="A144" s="5"/>
      <c r="B144" s="81"/>
      <c r="C144" s="1">
        <v>130</v>
      </c>
      <c r="D144" s="2">
        <f t="shared" ref="D144:D207" si="10">IF(H143&lt;=0,0,D$10)</f>
        <v>851.68350202050431</v>
      </c>
      <c r="E144" s="2">
        <f t="shared" ref="E144:E207" si="11">H143*(H$7/12)</f>
        <v>555.52822684188527</v>
      </c>
      <c r="F144" s="2">
        <f t="shared" ref="F144:F207" si="12">(D144-E144)+G144</f>
        <v>296.15527517861904</v>
      </c>
      <c r="G144" s="9">
        <v>0</v>
      </c>
      <c r="H144" s="2">
        <f t="shared" ref="H144:H207" si="13">IF(H143-F144&lt;=0,0,H143-F144)</f>
        <v>120910.00330850543</v>
      </c>
      <c r="I144" s="5"/>
      <c r="J144" s="24" t="str">
        <f t="shared" ref="J144:J207" si="14">IF(H144&lt;=0,C144, "")</f>
        <v/>
      </c>
    </row>
    <row r="145" spans="1:10" x14ac:dyDescent="0.25">
      <c r="A145" s="5"/>
      <c r="B145" s="81"/>
      <c r="C145" s="1">
        <v>131</v>
      </c>
      <c r="D145" s="2">
        <f t="shared" si="10"/>
        <v>851.68350202050431</v>
      </c>
      <c r="E145" s="2">
        <f t="shared" si="11"/>
        <v>554.17084849731657</v>
      </c>
      <c r="F145" s="2">
        <f t="shared" si="12"/>
        <v>297.51265352318774</v>
      </c>
      <c r="G145" s="9">
        <v>0</v>
      </c>
      <c r="H145" s="2">
        <f t="shared" si="13"/>
        <v>120612.49065498225</v>
      </c>
      <c r="I145" s="5"/>
      <c r="J145" s="24" t="str">
        <f t="shared" si="14"/>
        <v/>
      </c>
    </row>
    <row r="146" spans="1:10" x14ac:dyDescent="0.25">
      <c r="A146" s="5"/>
      <c r="B146" s="81"/>
      <c r="C146" s="1">
        <v>132</v>
      </c>
      <c r="D146" s="2">
        <f t="shared" si="10"/>
        <v>851.68350202050431</v>
      </c>
      <c r="E146" s="2">
        <f t="shared" si="11"/>
        <v>552.80724883533526</v>
      </c>
      <c r="F146" s="2">
        <f t="shared" si="12"/>
        <v>298.87625318516905</v>
      </c>
      <c r="G146" s="9">
        <v>0</v>
      </c>
      <c r="H146" s="2">
        <f t="shared" si="13"/>
        <v>120313.61440179708</v>
      </c>
      <c r="I146" s="5"/>
      <c r="J146" s="24" t="str">
        <f t="shared" si="14"/>
        <v/>
      </c>
    </row>
    <row r="147" spans="1:10" x14ac:dyDescent="0.25">
      <c r="A147" s="5"/>
      <c r="B147" s="83" t="s">
        <v>27</v>
      </c>
      <c r="C147" s="3">
        <v>133</v>
      </c>
      <c r="D147" s="4">
        <f t="shared" si="10"/>
        <v>851.68350202050431</v>
      </c>
      <c r="E147" s="4">
        <f t="shared" si="11"/>
        <v>551.43739934156997</v>
      </c>
      <c r="F147" s="4">
        <f t="shared" si="12"/>
        <v>300.24610267893434</v>
      </c>
      <c r="G147" s="10">
        <v>0</v>
      </c>
      <c r="H147" s="4">
        <f t="shared" si="13"/>
        <v>120013.36829911814</v>
      </c>
      <c r="I147" s="5"/>
      <c r="J147" s="24" t="str">
        <f t="shared" si="14"/>
        <v/>
      </c>
    </row>
    <row r="148" spans="1:10" x14ac:dyDescent="0.25">
      <c r="A148" s="5"/>
      <c r="B148" s="83"/>
      <c r="C148" s="3">
        <v>134</v>
      </c>
      <c r="D148" s="4">
        <f t="shared" si="10"/>
        <v>851.68350202050431</v>
      </c>
      <c r="E148" s="4">
        <f t="shared" si="11"/>
        <v>550.06127137095814</v>
      </c>
      <c r="F148" s="4">
        <f t="shared" si="12"/>
        <v>301.62223064954617</v>
      </c>
      <c r="G148" s="10">
        <v>0</v>
      </c>
      <c r="H148" s="4">
        <f t="shared" si="13"/>
        <v>119711.74606846859</v>
      </c>
      <c r="I148" s="5"/>
      <c r="J148" s="24" t="str">
        <f t="shared" si="14"/>
        <v/>
      </c>
    </row>
    <row r="149" spans="1:10" x14ac:dyDescent="0.25">
      <c r="A149" s="5"/>
      <c r="B149" s="83"/>
      <c r="C149" s="3">
        <v>135</v>
      </c>
      <c r="D149" s="4">
        <f t="shared" si="10"/>
        <v>851.68350202050431</v>
      </c>
      <c r="E149" s="4">
        <f t="shared" si="11"/>
        <v>548.67883614714776</v>
      </c>
      <c r="F149" s="4">
        <f t="shared" si="12"/>
        <v>303.00466587335654</v>
      </c>
      <c r="G149" s="10">
        <v>0</v>
      </c>
      <c r="H149" s="4">
        <f t="shared" si="13"/>
        <v>119408.74140259523</v>
      </c>
      <c r="I149" s="5"/>
      <c r="J149" s="24" t="str">
        <f t="shared" si="14"/>
        <v/>
      </c>
    </row>
    <row r="150" spans="1:10" x14ac:dyDescent="0.25">
      <c r="A150" s="5"/>
      <c r="B150" s="83"/>
      <c r="C150" s="3">
        <v>136</v>
      </c>
      <c r="D150" s="4">
        <f t="shared" si="10"/>
        <v>851.68350202050431</v>
      </c>
      <c r="E150" s="4">
        <f t="shared" si="11"/>
        <v>547.29006476189477</v>
      </c>
      <c r="F150" s="4">
        <f t="shared" si="12"/>
        <v>304.39343725860954</v>
      </c>
      <c r="G150" s="10">
        <v>0</v>
      </c>
      <c r="H150" s="4">
        <f t="shared" si="13"/>
        <v>119104.34796533662</v>
      </c>
      <c r="I150" s="5"/>
      <c r="J150" s="24" t="str">
        <f t="shared" si="14"/>
        <v/>
      </c>
    </row>
    <row r="151" spans="1:10" x14ac:dyDescent="0.25">
      <c r="A151" s="5"/>
      <c r="B151" s="83"/>
      <c r="C151" s="3">
        <v>137</v>
      </c>
      <c r="D151" s="4">
        <f t="shared" si="10"/>
        <v>851.68350202050431</v>
      </c>
      <c r="E151" s="4">
        <f t="shared" si="11"/>
        <v>545.89492817445955</v>
      </c>
      <c r="F151" s="4">
        <f t="shared" si="12"/>
        <v>305.78857384604476</v>
      </c>
      <c r="G151" s="10">
        <v>0</v>
      </c>
      <c r="H151" s="4">
        <f t="shared" si="13"/>
        <v>118798.55939149058</v>
      </c>
      <c r="I151" s="5"/>
      <c r="J151" s="24" t="str">
        <f t="shared" si="14"/>
        <v/>
      </c>
    </row>
    <row r="152" spans="1:10" x14ac:dyDescent="0.25">
      <c r="A152" s="5"/>
      <c r="B152" s="83"/>
      <c r="C152" s="3">
        <v>138</v>
      </c>
      <c r="D152" s="4">
        <f t="shared" si="10"/>
        <v>851.68350202050431</v>
      </c>
      <c r="E152" s="4">
        <f t="shared" si="11"/>
        <v>544.49339721099852</v>
      </c>
      <c r="F152" s="4">
        <f t="shared" si="12"/>
        <v>307.19010480950578</v>
      </c>
      <c r="G152" s="10">
        <v>0</v>
      </c>
      <c r="H152" s="4">
        <f t="shared" si="13"/>
        <v>118491.36928668107</v>
      </c>
      <c r="I152" s="5"/>
      <c r="J152" s="24" t="str">
        <f t="shared" si="14"/>
        <v/>
      </c>
    </row>
    <row r="153" spans="1:10" x14ac:dyDescent="0.25">
      <c r="A153" s="5"/>
      <c r="B153" s="83"/>
      <c r="C153" s="3">
        <v>139</v>
      </c>
      <c r="D153" s="4">
        <f t="shared" si="10"/>
        <v>851.68350202050431</v>
      </c>
      <c r="E153" s="4">
        <f t="shared" si="11"/>
        <v>543.08544256395487</v>
      </c>
      <c r="F153" s="4">
        <f t="shared" si="12"/>
        <v>308.59805945654944</v>
      </c>
      <c r="G153" s="10">
        <v>0</v>
      </c>
      <c r="H153" s="4">
        <f t="shared" si="13"/>
        <v>118182.77122722453</v>
      </c>
      <c r="I153" s="5"/>
      <c r="J153" s="24" t="str">
        <f t="shared" si="14"/>
        <v/>
      </c>
    </row>
    <row r="154" spans="1:10" x14ac:dyDescent="0.25">
      <c r="A154" s="5"/>
      <c r="B154" s="83"/>
      <c r="C154" s="3">
        <v>140</v>
      </c>
      <c r="D154" s="4">
        <f t="shared" si="10"/>
        <v>851.68350202050431</v>
      </c>
      <c r="E154" s="4">
        <f t="shared" si="11"/>
        <v>541.67103479144578</v>
      </c>
      <c r="F154" s="4">
        <f t="shared" si="12"/>
        <v>310.01246722905853</v>
      </c>
      <c r="G154" s="10">
        <v>0</v>
      </c>
      <c r="H154" s="4">
        <f t="shared" si="13"/>
        <v>117872.75875999547</v>
      </c>
      <c r="I154" s="5"/>
      <c r="J154" s="24" t="str">
        <f t="shared" si="14"/>
        <v/>
      </c>
    </row>
    <row r="155" spans="1:10" x14ac:dyDescent="0.25">
      <c r="A155" s="5"/>
      <c r="B155" s="83"/>
      <c r="C155" s="3">
        <v>141</v>
      </c>
      <c r="D155" s="4">
        <f t="shared" si="10"/>
        <v>851.68350202050431</v>
      </c>
      <c r="E155" s="4">
        <f t="shared" si="11"/>
        <v>540.2501443166459</v>
      </c>
      <c r="F155" s="4">
        <f t="shared" si="12"/>
        <v>311.43335770385841</v>
      </c>
      <c r="G155" s="10">
        <v>0</v>
      </c>
      <c r="H155" s="4">
        <f t="shared" si="13"/>
        <v>117561.32540229161</v>
      </c>
      <c r="I155" s="5"/>
      <c r="J155" s="24" t="str">
        <f t="shared" si="14"/>
        <v/>
      </c>
    </row>
    <row r="156" spans="1:10" x14ac:dyDescent="0.25">
      <c r="A156" s="5"/>
      <c r="B156" s="83"/>
      <c r="C156" s="3">
        <v>142</v>
      </c>
      <c r="D156" s="4">
        <f t="shared" si="10"/>
        <v>851.68350202050431</v>
      </c>
      <c r="E156" s="4">
        <f t="shared" si="11"/>
        <v>538.82274142716983</v>
      </c>
      <c r="F156" s="4">
        <f t="shared" si="12"/>
        <v>312.86076059333448</v>
      </c>
      <c r="G156" s="10">
        <v>0</v>
      </c>
      <c r="H156" s="4">
        <f t="shared" si="13"/>
        <v>117248.46464169827</v>
      </c>
      <c r="I156" s="5"/>
      <c r="J156" s="24" t="str">
        <f t="shared" si="14"/>
        <v/>
      </c>
    </row>
    <row r="157" spans="1:10" x14ac:dyDescent="0.25">
      <c r="A157" s="5"/>
      <c r="B157" s="83"/>
      <c r="C157" s="3">
        <v>143</v>
      </c>
      <c r="D157" s="4">
        <f t="shared" si="10"/>
        <v>851.68350202050431</v>
      </c>
      <c r="E157" s="4">
        <f t="shared" si="11"/>
        <v>537.38879627445044</v>
      </c>
      <c r="F157" s="4">
        <f t="shared" si="12"/>
        <v>314.29470574605386</v>
      </c>
      <c r="G157" s="10">
        <v>0</v>
      </c>
      <c r="H157" s="4">
        <f t="shared" si="13"/>
        <v>116934.16993595222</v>
      </c>
      <c r="I157" s="5"/>
      <c r="J157" s="24" t="str">
        <f t="shared" si="14"/>
        <v/>
      </c>
    </row>
    <row r="158" spans="1:10" x14ac:dyDescent="0.25">
      <c r="A158" s="5"/>
      <c r="B158" s="83"/>
      <c r="C158" s="3">
        <v>144</v>
      </c>
      <c r="D158" s="4">
        <f t="shared" si="10"/>
        <v>851.68350202050431</v>
      </c>
      <c r="E158" s="4">
        <f t="shared" si="11"/>
        <v>535.9482788731143</v>
      </c>
      <c r="F158" s="4">
        <f t="shared" si="12"/>
        <v>315.73522314739</v>
      </c>
      <c r="G158" s="10">
        <v>0</v>
      </c>
      <c r="H158" s="4">
        <f t="shared" si="13"/>
        <v>116618.43471280482</v>
      </c>
      <c r="I158" s="5"/>
      <c r="J158" s="24" t="str">
        <f t="shared" si="14"/>
        <v/>
      </c>
    </row>
    <row r="159" spans="1:10" x14ac:dyDescent="0.25">
      <c r="A159" s="5"/>
      <c r="B159" s="81" t="s">
        <v>28</v>
      </c>
      <c r="C159" s="1">
        <v>145</v>
      </c>
      <c r="D159" s="2">
        <f t="shared" si="10"/>
        <v>851.68350202050431</v>
      </c>
      <c r="E159" s="2">
        <f t="shared" si="11"/>
        <v>534.50115910035549</v>
      </c>
      <c r="F159" s="2">
        <f t="shared" si="12"/>
        <v>317.18234292014881</v>
      </c>
      <c r="G159" s="9">
        <v>0</v>
      </c>
      <c r="H159" s="2">
        <f t="shared" si="13"/>
        <v>116301.25236988468</v>
      </c>
      <c r="I159" s="5"/>
      <c r="J159" s="24" t="str">
        <f t="shared" si="14"/>
        <v/>
      </c>
    </row>
    <row r="160" spans="1:10" x14ac:dyDescent="0.25">
      <c r="A160" s="5"/>
      <c r="B160" s="81"/>
      <c r="C160" s="1">
        <v>146</v>
      </c>
      <c r="D160" s="2">
        <f t="shared" si="10"/>
        <v>851.68350202050431</v>
      </c>
      <c r="E160" s="2">
        <f t="shared" si="11"/>
        <v>533.04740669530474</v>
      </c>
      <c r="F160" s="2">
        <f t="shared" si="12"/>
        <v>318.63609532519956</v>
      </c>
      <c r="G160" s="9">
        <v>0</v>
      </c>
      <c r="H160" s="2">
        <f t="shared" si="13"/>
        <v>115982.61627455948</v>
      </c>
      <c r="I160" s="5"/>
      <c r="J160" s="24" t="str">
        <f t="shared" si="14"/>
        <v/>
      </c>
    </row>
    <row r="161" spans="1:10" x14ac:dyDescent="0.25">
      <c r="A161" s="5"/>
      <c r="B161" s="81"/>
      <c r="C161" s="1">
        <v>147</v>
      </c>
      <c r="D161" s="2">
        <f t="shared" si="10"/>
        <v>851.68350202050431</v>
      </c>
      <c r="E161" s="2">
        <f t="shared" si="11"/>
        <v>531.58699125839757</v>
      </c>
      <c r="F161" s="2">
        <f t="shared" si="12"/>
        <v>320.09651076210673</v>
      </c>
      <c r="G161" s="9">
        <v>0</v>
      </c>
      <c r="H161" s="2">
        <f t="shared" si="13"/>
        <v>115662.51976379738</v>
      </c>
      <c r="I161" s="5"/>
      <c r="J161" s="24" t="str">
        <f t="shared" si="14"/>
        <v/>
      </c>
    </row>
    <row r="162" spans="1:10" x14ac:dyDescent="0.25">
      <c r="A162" s="5"/>
      <c r="B162" s="81"/>
      <c r="C162" s="1">
        <v>148</v>
      </c>
      <c r="D162" s="2">
        <f t="shared" si="10"/>
        <v>851.68350202050431</v>
      </c>
      <c r="E162" s="2">
        <f t="shared" si="11"/>
        <v>530.11988225073799</v>
      </c>
      <c r="F162" s="2">
        <f t="shared" si="12"/>
        <v>321.56361976976632</v>
      </c>
      <c r="G162" s="9">
        <v>0</v>
      </c>
      <c r="H162" s="2">
        <f t="shared" si="13"/>
        <v>115340.95614402762</v>
      </c>
      <c r="I162" s="5"/>
      <c r="J162" s="24" t="str">
        <f t="shared" si="14"/>
        <v/>
      </c>
    </row>
    <row r="163" spans="1:10" x14ac:dyDescent="0.25">
      <c r="A163" s="5"/>
      <c r="B163" s="81"/>
      <c r="C163" s="1">
        <v>149</v>
      </c>
      <c r="D163" s="2">
        <f t="shared" si="10"/>
        <v>851.68350202050431</v>
      </c>
      <c r="E163" s="2">
        <f t="shared" si="11"/>
        <v>528.64604899345989</v>
      </c>
      <c r="F163" s="2">
        <f t="shared" si="12"/>
        <v>323.03745302704442</v>
      </c>
      <c r="G163" s="9">
        <v>0</v>
      </c>
      <c r="H163" s="2">
        <f t="shared" si="13"/>
        <v>115017.91869100057</v>
      </c>
      <c r="I163" s="5"/>
      <c r="J163" s="24" t="str">
        <f t="shared" si="14"/>
        <v/>
      </c>
    </row>
    <row r="164" spans="1:10" x14ac:dyDescent="0.25">
      <c r="A164" s="5"/>
      <c r="B164" s="81"/>
      <c r="C164" s="1">
        <v>150</v>
      </c>
      <c r="D164" s="2">
        <f t="shared" si="10"/>
        <v>851.68350202050431</v>
      </c>
      <c r="E164" s="2">
        <f t="shared" si="11"/>
        <v>527.16546066708588</v>
      </c>
      <c r="F164" s="2">
        <f t="shared" si="12"/>
        <v>324.51804135341843</v>
      </c>
      <c r="G164" s="9">
        <v>0</v>
      </c>
      <c r="H164" s="2">
        <f t="shared" si="13"/>
        <v>114693.40064964714</v>
      </c>
      <c r="I164" s="5"/>
      <c r="J164" s="24" t="str">
        <f t="shared" si="14"/>
        <v/>
      </c>
    </row>
    <row r="165" spans="1:10" x14ac:dyDescent="0.25">
      <c r="A165" s="5"/>
      <c r="B165" s="81"/>
      <c r="C165" s="1">
        <v>151</v>
      </c>
      <c r="D165" s="2">
        <f t="shared" si="10"/>
        <v>851.68350202050431</v>
      </c>
      <c r="E165" s="2">
        <f t="shared" si="11"/>
        <v>525.67808631088269</v>
      </c>
      <c r="F165" s="2">
        <f t="shared" si="12"/>
        <v>326.00541570962162</v>
      </c>
      <c r="G165" s="9">
        <v>0</v>
      </c>
      <c r="H165" s="2">
        <f t="shared" si="13"/>
        <v>114367.39523393752</v>
      </c>
      <c r="I165" s="5"/>
      <c r="J165" s="24" t="str">
        <f t="shared" si="14"/>
        <v/>
      </c>
    </row>
    <row r="166" spans="1:10" x14ac:dyDescent="0.25">
      <c r="A166" s="5"/>
      <c r="B166" s="81"/>
      <c r="C166" s="1">
        <v>152</v>
      </c>
      <c r="D166" s="2">
        <f t="shared" si="10"/>
        <v>851.68350202050431</v>
      </c>
      <c r="E166" s="2">
        <f t="shared" si="11"/>
        <v>524.18389482221369</v>
      </c>
      <c r="F166" s="2">
        <f t="shared" si="12"/>
        <v>327.49960719829062</v>
      </c>
      <c r="G166" s="9">
        <v>0</v>
      </c>
      <c r="H166" s="2">
        <f t="shared" si="13"/>
        <v>114039.89562673924</v>
      </c>
      <c r="I166" s="5"/>
      <c r="J166" s="24" t="str">
        <f t="shared" si="14"/>
        <v/>
      </c>
    </row>
    <row r="167" spans="1:10" x14ac:dyDescent="0.25">
      <c r="A167" s="5"/>
      <c r="B167" s="81"/>
      <c r="C167" s="1">
        <v>153</v>
      </c>
      <c r="D167" s="2">
        <f t="shared" si="10"/>
        <v>851.68350202050431</v>
      </c>
      <c r="E167" s="2">
        <f t="shared" si="11"/>
        <v>522.68285495588816</v>
      </c>
      <c r="F167" s="2">
        <f t="shared" si="12"/>
        <v>329.00064706461615</v>
      </c>
      <c r="G167" s="9">
        <v>0</v>
      </c>
      <c r="H167" s="2">
        <f t="shared" si="13"/>
        <v>113710.89497967462</v>
      </c>
      <c r="I167" s="5"/>
      <c r="J167" s="24" t="str">
        <f t="shared" si="14"/>
        <v/>
      </c>
    </row>
    <row r="168" spans="1:10" x14ac:dyDescent="0.25">
      <c r="A168" s="5"/>
      <c r="B168" s="81"/>
      <c r="C168" s="1">
        <v>154</v>
      </c>
      <c r="D168" s="2">
        <f t="shared" si="10"/>
        <v>851.68350202050431</v>
      </c>
      <c r="E168" s="2">
        <f t="shared" si="11"/>
        <v>521.17493532350863</v>
      </c>
      <c r="F168" s="2">
        <f t="shared" si="12"/>
        <v>330.50856669699567</v>
      </c>
      <c r="G168" s="9">
        <v>0</v>
      </c>
      <c r="H168" s="2">
        <f t="shared" si="13"/>
        <v>113380.38641297762</v>
      </c>
      <c r="I168" s="5"/>
      <c r="J168" s="24" t="str">
        <f t="shared" si="14"/>
        <v/>
      </c>
    </row>
    <row r="169" spans="1:10" x14ac:dyDescent="0.25">
      <c r="A169" s="5"/>
      <c r="B169" s="81"/>
      <c r="C169" s="1">
        <v>155</v>
      </c>
      <c r="D169" s="2">
        <f t="shared" si="10"/>
        <v>851.68350202050431</v>
      </c>
      <c r="E169" s="2">
        <f t="shared" si="11"/>
        <v>519.66010439281411</v>
      </c>
      <c r="F169" s="2">
        <f t="shared" si="12"/>
        <v>332.0233976276902</v>
      </c>
      <c r="G169" s="9">
        <v>0</v>
      </c>
      <c r="H169" s="2">
        <f t="shared" si="13"/>
        <v>113048.36301534993</v>
      </c>
      <c r="I169" s="5"/>
      <c r="J169" s="24" t="str">
        <f t="shared" si="14"/>
        <v/>
      </c>
    </row>
    <row r="170" spans="1:10" x14ac:dyDescent="0.25">
      <c r="A170" s="5"/>
      <c r="B170" s="81"/>
      <c r="C170" s="1">
        <v>156</v>
      </c>
      <c r="D170" s="2">
        <f t="shared" si="10"/>
        <v>851.68350202050431</v>
      </c>
      <c r="E170" s="2">
        <f t="shared" si="11"/>
        <v>518.13833048702054</v>
      </c>
      <c r="F170" s="2">
        <f t="shared" si="12"/>
        <v>333.54517153348377</v>
      </c>
      <c r="G170" s="9">
        <v>0</v>
      </c>
      <c r="H170" s="2">
        <f t="shared" si="13"/>
        <v>112714.81784381645</v>
      </c>
      <c r="I170" s="5"/>
      <c r="J170" s="24" t="str">
        <f t="shared" si="14"/>
        <v/>
      </c>
    </row>
    <row r="171" spans="1:10" x14ac:dyDescent="0.25">
      <c r="A171" s="5"/>
      <c r="B171" s="83" t="s">
        <v>29</v>
      </c>
      <c r="C171" s="3">
        <v>157</v>
      </c>
      <c r="D171" s="4">
        <f t="shared" si="10"/>
        <v>851.68350202050431</v>
      </c>
      <c r="E171" s="4">
        <f t="shared" si="11"/>
        <v>516.60958178415876</v>
      </c>
      <c r="F171" s="4">
        <f t="shared" si="12"/>
        <v>335.07392023634554</v>
      </c>
      <c r="G171" s="10">
        <v>0</v>
      </c>
      <c r="H171" s="4">
        <f t="shared" si="13"/>
        <v>112379.7439235801</v>
      </c>
      <c r="I171" s="5"/>
      <c r="J171" s="24" t="str">
        <f t="shared" si="14"/>
        <v/>
      </c>
    </row>
    <row r="172" spans="1:10" x14ac:dyDescent="0.25">
      <c r="A172" s="5"/>
      <c r="B172" s="83"/>
      <c r="C172" s="3">
        <v>158</v>
      </c>
      <c r="D172" s="4">
        <f t="shared" si="10"/>
        <v>851.68350202050431</v>
      </c>
      <c r="E172" s="4">
        <f t="shared" si="11"/>
        <v>515.07382631640883</v>
      </c>
      <c r="F172" s="4">
        <f t="shared" si="12"/>
        <v>336.60967570409548</v>
      </c>
      <c r="G172" s="10">
        <v>0</v>
      </c>
      <c r="H172" s="4">
        <f t="shared" si="13"/>
        <v>112043.13424787601</v>
      </c>
      <c r="I172" s="5"/>
      <c r="J172" s="24" t="str">
        <f t="shared" si="14"/>
        <v/>
      </c>
    </row>
    <row r="173" spans="1:10" x14ac:dyDescent="0.25">
      <c r="A173" s="5"/>
      <c r="B173" s="83"/>
      <c r="C173" s="3">
        <v>159</v>
      </c>
      <c r="D173" s="4">
        <f t="shared" si="10"/>
        <v>851.68350202050431</v>
      </c>
      <c r="E173" s="4">
        <f t="shared" si="11"/>
        <v>513.53103196943164</v>
      </c>
      <c r="F173" s="4">
        <f t="shared" si="12"/>
        <v>338.15247005107267</v>
      </c>
      <c r="G173" s="10">
        <v>0</v>
      </c>
      <c r="H173" s="4">
        <f t="shared" si="13"/>
        <v>111704.98177782493</v>
      </c>
      <c r="I173" s="5"/>
      <c r="J173" s="24" t="str">
        <f t="shared" si="14"/>
        <v/>
      </c>
    </row>
    <row r="174" spans="1:10" x14ac:dyDescent="0.25">
      <c r="A174" s="5"/>
      <c r="B174" s="83"/>
      <c r="C174" s="3">
        <v>160</v>
      </c>
      <c r="D174" s="4">
        <f t="shared" si="10"/>
        <v>851.68350202050431</v>
      </c>
      <c r="E174" s="4">
        <f t="shared" si="11"/>
        <v>511.98116648169758</v>
      </c>
      <c r="F174" s="4">
        <f t="shared" si="12"/>
        <v>339.70233553880672</v>
      </c>
      <c r="G174" s="10">
        <v>0</v>
      </c>
      <c r="H174" s="4">
        <f t="shared" si="13"/>
        <v>111365.27944228612</v>
      </c>
      <c r="I174" s="5"/>
      <c r="J174" s="24" t="str">
        <f t="shared" si="14"/>
        <v/>
      </c>
    </row>
    <row r="175" spans="1:10" x14ac:dyDescent="0.25">
      <c r="A175" s="5"/>
      <c r="B175" s="83"/>
      <c r="C175" s="3">
        <v>161</v>
      </c>
      <c r="D175" s="4">
        <f t="shared" si="10"/>
        <v>851.68350202050431</v>
      </c>
      <c r="E175" s="4">
        <f t="shared" si="11"/>
        <v>510.42419744381141</v>
      </c>
      <c r="F175" s="4">
        <f t="shared" si="12"/>
        <v>341.2593045766929</v>
      </c>
      <c r="G175" s="10">
        <v>0</v>
      </c>
      <c r="H175" s="4">
        <f t="shared" si="13"/>
        <v>111024.02013770942</v>
      </c>
      <c r="I175" s="5"/>
      <c r="J175" s="24" t="str">
        <f t="shared" si="14"/>
        <v/>
      </c>
    </row>
    <row r="176" spans="1:10" x14ac:dyDescent="0.25">
      <c r="A176" s="5"/>
      <c r="B176" s="83"/>
      <c r="C176" s="3">
        <v>162</v>
      </c>
      <c r="D176" s="4">
        <f t="shared" si="10"/>
        <v>851.68350202050431</v>
      </c>
      <c r="E176" s="4">
        <f t="shared" si="11"/>
        <v>508.86009229783485</v>
      </c>
      <c r="F176" s="4">
        <f t="shared" si="12"/>
        <v>342.82340972266945</v>
      </c>
      <c r="G176" s="10">
        <v>0</v>
      </c>
      <c r="H176" s="4">
        <f t="shared" si="13"/>
        <v>110681.19672798675</v>
      </c>
      <c r="I176" s="5"/>
      <c r="J176" s="24" t="str">
        <f t="shared" si="14"/>
        <v/>
      </c>
    </row>
    <row r="177" spans="1:10" x14ac:dyDescent="0.25">
      <c r="A177" s="5"/>
      <c r="B177" s="83"/>
      <c r="C177" s="3">
        <v>163</v>
      </c>
      <c r="D177" s="4">
        <f t="shared" si="10"/>
        <v>851.68350202050431</v>
      </c>
      <c r="E177" s="4">
        <f t="shared" si="11"/>
        <v>507.28881833660597</v>
      </c>
      <c r="F177" s="4">
        <f t="shared" si="12"/>
        <v>344.39468368389834</v>
      </c>
      <c r="G177" s="10">
        <v>0</v>
      </c>
      <c r="H177" s="4">
        <f t="shared" si="13"/>
        <v>110336.80204430285</v>
      </c>
      <c r="I177" s="5"/>
      <c r="J177" s="24" t="str">
        <f t="shared" si="14"/>
        <v/>
      </c>
    </row>
    <row r="178" spans="1:10" x14ac:dyDescent="0.25">
      <c r="A178" s="5"/>
      <c r="B178" s="83"/>
      <c r="C178" s="3">
        <v>164</v>
      </c>
      <c r="D178" s="4">
        <f t="shared" si="10"/>
        <v>851.68350202050431</v>
      </c>
      <c r="E178" s="4">
        <f t="shared" si="11"/>
        <v>505.71034270305472</v>
      </c>
      <c r="F178" s="4">
        <f t="shared" si="12"/>
        <v>345.97315931744959</v>
      </c>
      <c r="G178" s="10">
        <v>0</v>
      </c>
      <c r="H178" s="4">
        <f t="shared" si="13"/>
        <v>109990.8288849854</v>
      </c>
      <c r="I178" s="5"/>
      <c r="J178" s="24" t="str">
        <f t="shared" si="14"/>
        <v/>
      </c>
    </row>
    <row r="179" spans="1:10" x14ac:dyDescent="0.25">
      <c r="A179" s="5"/>
      <c r="B179" s="83"/>
      <c r="C179" s="3">
        <v>165</v>
      </c>
      <c r="D179" s="4">
        <f t="shared" si="10"/>
        <v>851.68350202050431</v>
      </c>
      <c r="E179" s="4">
        <f t="shared" si="11"/>
        <v>504.12463238951642</v>
      </c>
      <c r="F179" s="4">
        <f t="shared" si="12"/>
        <v>347.55886963098789</v>
      </c>
      <c r="G179" s="10">
        <v>0</v>
      </c>
      <c r="H179" s="4">
        <f t="shared" si="13"/>
        <v>109643.27001535441</v>
      </c>
      <c r="I179" s="5"/>
      <c r="J179" s="24" t="str">
        <f t="shared" si="14"/>
        <v/>
      </c>
    </row>
    <row r="180" spans="1:10" x14ac:dyDescent="0.25">
      <c r="A180" s="5"/>
      <c r="B180" s="83"/>
      <c r="C180" s="3">
        <v>166</v>
      </c>
      <c r="D180" s="4">
        <f t="shared" si="10"/>
        <v>851.68350202050431</v>
      </c>
      <c r="E180" s="4">
        <f t="shared" si="11"/>
        <v>502.53165423704104</v>
      </c>
      <c r="F180" s="4">
        <f t="shared" si="12"/>
        <v>349.15184778346327</v>
      </c>
      <c r="G180" s="10">
        <v>0</v>
      </c>
      <c r="H180" s="4">
        <f t="shared" si="13"/>
        <v>109294.11816757095</v>
      </c>
      <c r="I180" s="5"/>
      <c r="J180" s="24" t="str">
        <f t="shared" si="14"/>
        <v/>
      </c>
    </row>
    <row r="181" spans="1:10" x14ac:dyDescent="0.25">
      <c r="A181" s="5"/>
      <c r="B181" s="83"/>
      <c r="C181" s="3">
        <v>167</v>
      </c>
      <c r="D181" s="4">
        <f t="shared" si="10"/>
        <v>851.68350202050431</v>
      </c>
      <c r="E181" s="4">
        <f t="shared" si="11"/>
        <v>500.93137493470022</v>
      </c>
      <c r="F181" s="4">
        <f t="shared" si="12"/>
        <v>350.75212708580409</v>
      </c>
      <c r="G181" s="10">
        <v>0</v>
      </c>
      <c r="H181" s="4">
        <f t="shared" si="13"/>
        <v>108943.36604048515</v>
      </c>
      <c r="I181" s="5"/>
      <c r="J181" s="24" t="str">
        <f t="shared" si="14"/>
        <v/>
      </c>
    </row>
    <row r="182" spans="1:10" x14ac:dyDescent="0.25">
      <c r="A182" s="5"/>
      <c r="B182" s="83"/>
      <c r="C182" s="3">
        <v>168</v>
      </c>
      <c r="D182" s="4">
        <f t="shared" si="10"/>
        <v>851.68350202050431</v>
      </c>
      <c r="E182" s="4">
        <f t="shared" si="11"/>
        <v>499.32376101889031</v>
      </c>
      <c r="F182" s="4">
        <f t="shared" si="12"/>
        <v>352.359741001614</v>
      </c>
      <c r="G182" s="10">
        <v>0</v>
      </c>
      <c r="H182" s="4">
        <f t="shared" si="13"/>
        <v>108591.00629948355</v>
      </c>
      <c r="I182" s="5"/>
      <c r="J182" s="24" t="str">
        <f t="shared" si="14"/>
        <v/>
      </c>
    </row>
    <row r="183" spans="1:10" x14ac:dyDescent="0.25">
      <c r="A183" s="5"/>
      <c r="B183" s="81" t="s">
        <v>30</v>
      </c>
      <c r="C183" s="1">
        <v>169</v>
      </c>
      <c r="D183" s="2">
        <f t="shared" si="10"/>
        <v>851.68350202050431</v>
      </c>
      <c r="E183" s="2">
        <f t="shared" si="11"/>
        <v>497.70877887263293</v>
      </c>
      <c r="F183" s="2">
        <f t="shared" si="12"/>
        <v>353.97472314787137</v>
      </c>
      <c r="G183" s="9">
        <v>0</v>
      </c>
      <c r="H183" s="2">
        <f t="shared" si="13"/>
        <v>108237.03157633568</v>
      </c>
      <c r="I183" s="5"/>
      <c r="J183" s="24" t="str">
        <f t="shared" si="14"/>
        <v/>
      </c>
    </row>
    <row r="184" spans="1:10" x14ac:dyDescent="0.25">
      <c r="A184" s="5"/>
      <c r="B184" s="81"/>
      <c r="C184" s="1">
        <v>170</v>
      </c>
      <c r="D184" s="2">
        <f t="shared" si="10"/>
        <v>851.68350202050431</v>
      </c>
      <c r="E184" s="2">
        <f t="shared" si="11"/>
        <v>496.08639472487187</v>
      </c>
      <c r="F184" s="2">
        <f t="shared" si="12"/>
        <v>355.59710729563244</v>
      </c>
      <c r="G184" s="9">
        <v>0</v>
      </c>
      <c r="H184" s="2">
        <f t="shared" si="13"/>
        <v>107881.43446904005</v>
      </c>
      <c r="I184" s="5"/>
      <c r="J184" s="24" t="str">
        <f t="shared" si="14"/>
        <v/>
      </c>
    </row>
    <row r="185" spans="1:10" x14ac:dyDescent="0.25">
      <c r="A185" s="5"/>
      <c r="B185" s="81"/>
      <c r="C185" s="1">
        <v>171</v>
      </c>
      <c r="D185" s="2">
        <f t="shared" si="10"/>
        <v>851.68350202050431</v>
      </c>
      <c r="E185" s="2">
        <f t="shared" si="11"/>
        <v>494.45657464976688</v>
      </c>
      <c r="F185" s="2">
        <f t="shared" si="12"/>
        <v>357.22692737073743</v>
      </c>
      <c r="G185" s="9">
        <v>0</v>
      </c>
      <c r="H185" s="2">
        <f t="shared" si="13"/>
        <v>107524.20754166931</v>
      </c>
      <c r="I185" s="5"/>
      <c r="J185" s="24" t="str">
        <f t="shared" si="14"/>
        <v/>
      </c>
    </row>
    <row r="186" spans="1:10" x14ac:dyDescent="0.25">
      <c r="A186" s="5"/>
      <c r="B186" s="81"/>
      <c r="C186" s="1">
        <v>172</v>
      </c>
      <c r="D186" s="2">
        <f t="shared" si="10"/>
        <v>851.68350202050431</v>
      </c>
      <c r="E186" s="2">
        <f t="shared" si="11"/>
        <v>492.81928456598433</v>
      </c>
      <c r="F186" s="2">
        <f t="shared" si="12"/>
        <v>358.86421745451997</v>
      </c>
      <c r="G186" s="9">
        <v>0</v>
      </c>
      <c r="H186" s="2">
        <f t="shared" si="13"/>
        <v>107165.34332421479</v>
      </c>
      <c r="I186" s="5"/>
      <c r="J186" s="24" t="str">
        <f t="shared" si="14"/>
        <v/>
      </c>
    </row>
    <row r="187" spans="1:10" x14ac:dyDescent="0.25">
      <c r="A187" s="5"/>
      <c r="B187" s="81"/>
      <c r="C187" s="1">
        <v>173</v>
      </c>
      <c r="D187" s="2">
        <f t="shared" si="10"/>
        <v>851.68350202050431</v>
      </c>
      <c r="E187" s="2">
        <f t="shared" si="11"/>
        <v>491.17449023598442</v>
      </c>
      <c r="F187" s="2">
        <f t="shared" si="12"/>
        <v>360.50901178451988</v>
      </c>
      <c r="G187" s="9">
        <v>0</v>
      </c>
      <c r="H187" s="2">
        <f t="shared" si="13"/>
        <v>106804.83431243026</v>
      </c>
      <c r="I187" s="5"/>
      <c r="J187" s="24" t="str">
        <f t="shared" si="14"/>
        <v/>
      </c>
    </row>
    <row r="188" spans="1:10" x14ac:dyDescent="0.25">
      <c r="A188" s="5"/>
      <c r="B188" s="81"/>
      <c r="C188" s="1">
        <v>174</v>
      </c>
      <c r="D188" s="2">
        <f t="shared" si="10"/>
        <v>851.68350202050431</v>
      </c>
      <c r="E188" s="2">
        <f t="shared" si="11"/>
        <v>489.5221572653054</v>
      </c>
      <c r="F188" s="2">
        <f t="shared" si="12"/>
        <v>362.16134475519891</v>
      </c>
      <c r="G188" s="9">
        <v>0</v>
      </c>
      <c r="H188" s="2">
        <f t="shared" si="13"/>
        <v>106442.67296767507</v>
      </c>
      <c r="I188" s="5"/>
      <c r="J188" s="24" t="str">
        <f t="shared" si="14"/>
        <v/>
      </c>
    </row>
    <row r="189" spans="1:10" x14ac:dyDescent="0.25">
      <c r="A189" s="5"/>
      <c r="B189" s="81"/>
      <c r="C189" s="1">
        <v>175</v>
      </c>
      <c r="D189" s="2">
        <f t="shared" si="10"/>
        <v>851.68350202050431</v>
      </c>
      <c r="E189" s="2">
        <f t="shared" si="11"/>
        <v>487.86225110184409</v>
      </c>
      <c r="F189" s="2">
        <f t="shared" si="12"/>
        <v>363.82125091866021</v>
      </c>
      <c r="G189" s="9">
        <v>0</v>
      </c>
      <c r="H189" s="2">
        <f t="shared" si="13"/>
        <v>106078.85171675641</v>
      </c>
      <c r="I189" s="5"/>
      <c r="J189" s="24" t="str">
        <f t="shared" si="14"/>
        <v/>
      </c>
    </row>
    <row r="190" spans="1:10" x14ac:dyDescent="0.25">
      <c r="A190" s="5"/>
      <c r="B190" s="81"/>
      <c r="C190" s="1">
        <v>176</v>
      </c>
      <c r="D190" s="2">
        <f t="shared" si="10"/>
        <v>851.68350202050431</v>
      </c>
      <c r="E190" s="2">
        <f t="shared" si="11"/>
        <v>486.19473703513358</v>
      </c>
      <c r="F190" s="2">
        <f t="shared" si="12"/>
        <v>365.48876498537072</v>
      </c>
      <c r="G190" s="9">
        <v>0</v>
      </c>
      <c r="H190" s="2">
        <f t="shared" si="13"/>
        <v>105713.36295177104</v>
      </c>
      <c r="I190" s="5"/>
      <c r="J190" s="24" t="str">
        <f t="shared" si="14"/>
        <v/>
      </c>
    </row>
    <row r="191" spans="1:10" x14ac:dyDescent="0.25">
      <c r="A191" s="5"/>
      <c r="B191" s="81"/>
      <c r="C191" s="1">
        <v>177</v>
      </c>
      <c r="D191" s="2">
        <f t="shared" si="10"/>
        <v>851.68350202050431</v>
      </c>
      <c r="E191" s="2">
        <f t="shared" si="11"/>
        <v>484.51958019561727</v>
      </c>
      <c r="F191" s="2">
        <f t="shared" si="12"/>
        <v>367.16392182488704</v>
      </c>
      <c r="G191" s="9">
        <v>0</v>
      </c>
      <c r="H191" s="2">
        <f t="shared" si="13"/>
        <v>105346.19902994615</v>
      </c>
      <c r="I191" s="5"/>
      <c r="J191" s="24" t="str">
        <f t="shared" si="14"/>
        <v/>
      </c>
    </row>
    <row r="192" spans="1:10" x14ac:dyDescent="0.25">
      <c r="A192" s="5"/>
      <c r="B192" s="81"/>
      <c r="C192" s="1">
        <v>178</v>
      </c>
      <c r="D192" s="2">
        <f t="shared" si="10"/>
        <v>851.68350202050431</v>
      </c>
      <c r="E192" s="2">
        <f t="shared" si="11"/>
        <v>482.83674555391985</v>
      </c>
      <c r="F192" s="2">
        <f t="shared" si="12"/>
        <v>368.84675646658445</v>
      </c>
      <c r="G192" s="9">
        <v>0</v>
      </c>
      <c r="H192" s="2">
        <f t="shared" si="13"/>
        <v>104977.35227347956</v>
      </c>
      <c r="I192" s="5"/>
      <c r="J192" s="24" t="str">
        <f t="shared" si="14"/>
        <v/>
      </c>
    </row>
    <row r="193" spans="1:10" x14ac:dyDescent="0.25">
      <c r="A193" s="5"/>
      <c r="B193" s="81"/>
      <c r="C193" s="1">
        <v>179</v>
      </c>
      <c r="D193" s="2">
        <f t="shared" si="10"/>
        <v>851.68350202050431</v>
      </c>
      <c r="E193" s="2">
        <f t="shared" si="11"/>
        <v>481.14619792011462</v>
      </c>
      <c r="F193" s="2">
        <f t="shared" si="12"/>
        <v>370.53730410038969</v>
      </c>
      <c r="G193" s="9">
        <v>0</v>
      </c>
      <c r="H193" s="2">
        <f t="shared" si="13"/>
        <v>104606.81496937916</v>
      </c>
      <c r="I193" s="5"/>
      <c r="J193" s="24" t="str">
        <f t="shared" si="14"/>
        <v/>
      </c>
    </row>
    <row r="194" spans="1:10" x14ac:dyDescent="0.25">
      <c r="A194" s="5"/>
      <c r="B194" s="81"/>
      <c r="C194" s="1">
        <v>180</v>
      </c>
      <c r="D194" s="2">
        <f t="shared" si="10"/>
        <v>851.68350202050431</v>
      </c>
      <c r="E194" s="2">
        <f t="shared" si="11"/>
        <v>479.44790194298781</v>
      </c>
      <c r="F194" s="2">
        <f t="shared" si="12"/>
        <v>372.23560007751649</v>
      </c>
      <c r="G194" s="9">
        <v>0</v>
      </c>
      <c r="H194" s="2">
        <f t="shared" si="13"/>
        <v>104234.57936930165</v>
      </c>
      <c r="I194" s="5"/>
      <c r="J194" s="24" t="str">
        <f t="shared" si="14"/>
        <v/>
      </c>
    </row>
    <row r="195" spans="1:10" x14ac:dyDescent="0.25">
      <c r="A195" s="5"/>
      <c r="B195" s="83" t="s">
        <v>31</v>
      </c>
      <c r="C195" s="3">
        <v>181</v>
      </c>
      <c r="D195" s="4">
        <f t="shared" si="10"/>
        <v>851.68350202050431</v>
      </c>
      <c r="E195" s="4">
        <f t="shared" si="11"/>
        <v>477.74182210929922</v>
      </c>
      <c r="F195" s="4">
        <f t="shared" si="12"/>
        <v>373.94167991120509</v>
      </c>
      <c r="G195" s="10">
        <v>0</v>
      </c>
      <c r="H195" s="4">
        <f t="shared" si="13"/>
        <v>103860.63768939044</v>
      </c>
      <c r="I195" s="5"/>
      <c r="J195" s="24" t="str">
        <f t="shared" si="14"/>
        <v/>
      </c>
    </row>
    <row r="196" spans="1:10" x14ac:dyDescent="0.25">
      <c r="A196" s="5"/>
      <c r="B196" s="83"/>
      <c r="C196" s="3">
        <v>182</v>
      </c>
      <c r="D196" s="4">
        <f t="shared" si="10"/>
        <v>851.68350202050431</v>
      </c>
      <c r="E196" s="4">
        <f t="shared" si="11"/>
        <v>476.02792274303948</v>
      </c>
      <c r="F196" s="4">
        <f t="shared" si="12"/>
        <v>375.65557927746482</v>
      </c>
      <c r="G196" s="10">
        <v>0</v>
      </c>
      <c r="H196" s="4">
        <f t="shared" si="13"/>
        <v>103484.98211011298</v>
      </c>
      <c r="I196" s="5"/>
      <c r="J196" s="24" t="str">
        <f t="shared" si="14"/>
        <v/>
      </c>
    </row>
    <row r="197" spans="1:10" x14ac:dyDescent="0.25">
      <c r="A197" s="5"/>
      <c r="B197" s="83"/>
      <c r="C197" s="3">
        <v>183</v>
      </c>
      <c r="D197" s="4">
        <f t="shared" si="10"/>
        <v>851.68350202050431</v>
      </c>
      <c r="E197" s="4">
        <f t="shared" si="11"/>
        <v>474.30616800468448</v>
      </c>
      <c r="F197" s="4">
        <f t="shared" si="12"/>
        <v>377.37733401581983</v>
      </c>
      <c r="G197" s="10">
        <v>0</v>
      </c>
      <c r="H197" s="4">
        <f t="shared" si="13"/>
        <v>103107.60477609716</v>
      </c>
      <c r="I197" s="5"/>
      <c r="J197" s="24" t="str">
        <f t="shared" si="14"/>
        <v/>
      </c>
    </row>
    <row r="198" spans="1:10" x14ac:dyDescent="0.25">
      <c r="A198" s="5"/>
      <c r="B198" s="83"/>
      <c r="C198" s="3">
        <v>184</v>
      </c>
      <c r="D198" s="4">
        <f t="shared" si="10"/>
        <v>851.68350202050431</v>
      </c>
      <c r="E198" s="4">
        <f t="shared" si="11"/>
        <v>472.57652189044529</v>
      </c>
      <c r="F198" s="4">
        <f t="shared" si="12"/>
        <v>379.10698013005901</v>
      </c>
      <c r="G198" s="10">
        <v>0</v>
      </c>
      <c r="H198" s="4">
        <f t="shared" si="13"/>
        <v>102728.49779596709</v>
      </c>
      <c r="I198" s="5"/>
      <c r="J198" s="24" t="str">
        <f t="shared" si="14"/>
        <v/>
      </c>
    </row>
    <row r="199" spans="1:10" x14ac:dyDescent="0.25">
      <c r="A199" s="5"/>
      <c r="B199" s="83"/>
      <c r="C199" s="3">
        <v>185</v>
      </c>
      <c r="D199" s="4">
        <f t="shared" si="10"/>
        <v>851.68350202050431</v>
      </c>
      <c r="E199" s="4">
        <f t="shared" si="11"/>
        <v>470.83894823151587</v>
      </c>
      <c r="F199" s="4">
        <f t="shared" si="12"/>
        <v>380.84455378898843</v>
      </c>
      <c r="G199" s="10">
        <v>0</v>
      </c>
      <c r="H199" s="4">
        <f t="shared" si="13"/>
        <v>102347.6532421781</v>
      </c>
      <c r="I199" s="5"/>
      <c r="J199" s="24" t="str">
        <f t="shared" si="14"/>
        <v/>
      </c>
    </row>
    <row r="200" spans="1:10" x14ac:dyDescent="0.25">
      <c r="A200" s="5"/>
      <c r="B200" s="83"/>
      <c r="C200" s="3">
        <v>186</v>
      </c>
      <c r="D200" s="4">
        <f t="shared" si="10"/>
        <v>851.68350202050431</v>
      </c>
      <c r="E200" s="4">
        <f t="shared" si="11"/>
        <v>469.09341069331629</v>
      </c>
      <c r="F200" s="4">
        <f t="shared" si="12"/>
        <v>382.59009132718802</v>
      </c>
      <c r="G200" s="10">
        <v>0</v>
      </c>
      <c r="H200" s="4">
        <f t="shared" si="13"/>
        <v>101965.06315085091</v>
      </c>
      <c r="I200" s="5"/>
      <c r="J200" s="24" t="str">
        <f t="shared" si="14"/>
        <v/>
      </c>
    </row>
    <row r="201" spans="1:10" x14ac:dyDescent="0.25">
      <c r="A201" s="5"/>
      <c r="B201" s="83"/>
      <c r="C201" s="3">
        <v>187</v>
      </c>
      <c r="D201" s="4">
        <f t="shared" si="10"/>
        <v>851.68350202050431</v>
      </c>
      <c r="E201" s="4">
        <f t="shared" si="11"/>
        <v>467.33987277473335</v>
      </c>
      <c r="F201" s="4">
        <f t="shared" si="12"/>
        <v>384.34362924577096</v>
      </c>
      <c r="G201" s="10">
        <v>0</v>
      </c>
      <c r="H201" s="4">
        <f t="shared" si="13"/>
        <v>101580.71952160513</v>
      </c>
      <c r="I201" s="5"/>
      <c r="J201" s="24" t="str">
        <f t="shared" si="14"/>
        <v/>
      </c>
    </row>
    <row r="202" spans="1:10" x14ac:dyDescent="0.25">
      <c r="A202" s="5"/>
      <c r="B202" s="83"/>
      <c r="C202" s="3">
        <v>188</v>
      </c>
      <c r="D202" s="4">
        <f t="shared" si="10"/>
        <v>851.68350202050431</v>
      </c>
      <c r="E202" s="4">
        <f t="shared" si="11"/>
        <v>465.57829780735688</v>
      </c>
      <c r="F202" s="4">
        <f t="shared" si="12"/>
        <v>386.10520421314743</v>
      </c>
      <c r="G202" s="10">
        <v>0</v>
      </c>
      <c r="H202" s="4">
        <f t="shared" si="13"/>
        <v>101194.61431739198</v>
      </c>
      <c r="I202" s="5"/>
      <c r="J202" s="24" t="str">
        <f t="shared" si="14"/>
        <v/>
      </c>
    </row>
    <row r="203" spans="1:10" x14ac:dyDescent="0.25">
      <c r="A203" s="5"/>
      <c r="B203" s="83"/>
      <c r="C203" s="3">
        <v>189</v>
      </c>
      <c r="D203" s="4">
        <f t="shared" si="10"/>
        <v>851.68350202050431</v>
      </c>
      <c r="E203" s="4">
        <f t="shared" si="11"/>
        <v>463.80864895471325</v>
      </c>
      <c r="F203" s="4">
        <f t="shared" si="12"/>
        <v>387.87485306579106</v>
      </c>
      <c r="G203" s="10">
        <v>0</v>
      </c>
      <c r="H203" s="4">
        <f t="shared" si="13"/>
        <v>100806.73946432619</v>
      </c>
      <c r="I203" s="5"/>
      <c r="J203" s="24" t="str">
        <f t="shared" si="14"/>
        <v/>
      </c>
    </row>
    <row r="204" spans="1:10" x14ac:dyDescent="0.25">
      <c r="A204" s="5"/>
      <c r="B204" s="83"/>
      <c r="C204" s="3">
        <v>190</v>
      </c>
      <c r="D204" s="4">
        <f t="shared" si="10"/>
        <v>851.68350202050431</v>
      </c>
      <c r="E204" s="4">
        <f t="shared" si="11"/>
        <v>462.03088921149504</v>
      </c>
      <c r="F204" s="4">
        <f t="shared" si="12"/>
        <v>389.65261280900927</v>
      </c>
      <c r="G204" s="10">
        <v>0</v>
      </c>
      <c r="H204" s="4">
        <f t="shared" si="13"/>
        <v>100417.08685151719</v>
      </c>
      <c r="I204" s="5"/>
      <c r="J204" s="24" t="str">
        <f t="shared" si="14"/>
        <v/>
      </c>
    </row>
    <row r="205" spans="1:10" x14ac:dyDescent="0.25">
      <c r="A205" s="5"/>
      <c r="B205" s="83"/>
      <c r="C205" s="3">
        <v>191</v>
      </c>
      <c r="D205" s="4">
        <f t="shared" si="10"/>
        <v>851.68350202050431</v>
      </c>
      <c r="E205" s="4">
        <f t="shared" si="11"/>
        <v>460.24498140278712</v>
      </c>
      <c r="F205" s="4">
        <f t="shared" si="12"/>
        <v>391.43852061771719</v>
      </c>
      <c r="G205" s="10">
        <v>0</v>
      </c>
      <c r="H205" s="4">
        <f t="shared" si="13"/>
        <v>100025.64833089948</v>
      </c>
      <c r="I205" s="5"/>
      <c r="J205" s="24" t="str">
        <f t="shared" si="14"/>
        <v/>
      </c>
    </row>
    <row r="206" spans="1:10" x14ac:dyDescent="0.25">
      <c r="A206" s="5"/>
      <c r="B206" s="83"/>
      <c r="C206" s="3">
        <v>192</v>
      </c>
      <c r="D206" s="4">
        <f t="shared" si="10"/>
        <v>851.68350202050431</v>
      </c>
      <c r="E206" s="4">
        <f t="shared" si="11"/>
        <v>458.45088818328929</v>
      </c>
      <c r="F206" s="4">
        <f t="shared" si="12"/>
        <v>393.23261383721501</v>
      </c>
      <c r="G206" s="10">
        <v>0</v>
      </c>
      <c r="H206" s="4">
        <f t="shared" si="13"/>
        <v>99632.415717062264</v>
      </c>
      <c r="I206" s="5"/>
      <c r="J206" s="24" t="str">
        <f t="shared" si="14"/>
        <v/>
      </c>
    </row>
    <row r="207" spans="1:10" x14ac:dyDescent="0.25">
      <c r="A207" s="5"/>
      <c r="B207" s="81" t="s">
        <v>32</v>
      </c>
      <c r="C207" s="1">
        <v>193</v>
      </c>
      <c r="D207" s="2">
        <f t="shared" si="10"/>
        <v>851.68350202050431</v>
      </c>
      <c r="E207" s="2">
        <f t="shared" si="11"/>
        <v>456.64857203653537</v>
      </c>
      <c r="F207" s="2">
        <f t="shared" si="12"/>
        <v>395.03492998396894</v>
      </c>
      <c r="G207" s="9">
        <v>0</v>
      </c>
      <c r="H207" s="2">
        <f t="shared" si="13"/>
        <v>99237.380787078291</v>
      </c>
      <c r="I207" s="5"/>
      <c r="J207" s="24" t="str">
        <f t="shared" si="14"/>
        <v/>
      </c>
    </row>
    <row r="208" spans="1:10" x14ac:dyDescent="0.25">
      <c r="A208" s="5"/>
      <c r="B208" s="81"/>
      <c r="C208" s="1">
        <v>194</v>
      </c>
      <c r="D208" s="2">
        <f t="shared" ref="D208:D271" si="15">IF(H207&lt;=0,0,D$10)</f>
        <v>851.68350202050431</v>
      </c>
      <c r="E208" s="2">
        <f t="shared" ref="E208:E271" si="16">H207*(H$7/12)</f>
        <v>454.83799527410883</v>
      </c>
      <c r="F208" s="2">
        <f t="shared" ref="F208:F271" si="17">(D208-E208)+G208</f>
        <v>396.84550674639547</v>
      </c>
      <c r="G208" s="9">
        <v>0</v>
      </c>
      <c r="H208" s="2">
        <f t="shared" ref="H208:H271" si="18">IF(H207-F208&lt;=0,0,H207-F208)</f>
        <v>98840.535280331897</v>
      </c>
      <c r="I208" s="5"/>
      <c r="J208" s="24" t="str">
        <f t="shared" ref="J208:J271" si="19">IF(H208&lt;=0,C208, "")</f>
        <v/>
      </c>
    </row>
    <row r="209" spans="1:10" x14ac:dyDescent="0.25">
      <c r="A209" s="5"/>
      <c r="B209" s="81"/>
      <c r="C209" s="1">
        <v>195</v>
      </c>
      <c r="D209" s="2">
        <f t="shared" si="15"/>
        <v>851.68350202050431</v>
      </c>
      <c r="E209" s="2">
        <f t="shared" si="16"/>
        <v>453.01912003485455</v>
      </c>
      <c r="F209" s="2">
        <f t="shared" si="17"/>
        <v>398.66438198564975</v>
      </c>
      <c r="G209" s="9">
        <v>0</v>
      </c>
      <c r="H209" s="2">
        <f t="shared" si="18"/>
        <v>98441.870898346242</v>
      </c>
      <c r="I209" s="5"/>
      <c r="J209" s="24" t="str">
        <f t="shared" si="19"/>
        <v/>
      </c>
    </row>
    <row r="210" spans="1:10" x14ac:dyDescent="0.25">
      <c r="A210" s="5"/>
      <c r="B210" s="81"/>
      <c r="C210" s="1">
        <v>196</v>
      </c>
      <c r="D210" s="2">
        <f t="shared" si="15"/>
        <v>851.68350202050431</v>
      </c>
      <c r="E210" s="2">
        <f t="shared" si="16"/>
        <v>451.19190828408694</v>
      </c>
      <c r="F210" s="2">
        <f t="shared" si="17"/>
        <v>400.49159373641737</v>
      </c>
      <c r="G210" s="9">
        <v>0</v>
      </c>
      <c r="H210" s="2">
        <f t="shared" si="18"/>
        <v>98041.379304609829</v>
      </c>
      <c r="I210" s="5"/>
      <c r="J210" s="24" t="str">
        <f t="shared" si="19"/>
        <v/>
      </c>
    </row>
    <row r="211" spans="1:10" x14ac:dyDescent="0.25">
      <c r="A211" s="5"/>
      <c r="B211" s="81"/>
      <c r="C211" s="1">
        <v>197</v>
      </c>
      <c r="D211" s="2">
        <f t="shared" si="15"/>
        <v>851.68350202050431</v>
      </c>
      <c r="E211" s="2">
        <f t="shared" si="16"/>
        <v>449.35632181279504</v>
      </c>
      <c r="F211" s="2">
        <f t="shared" si="17"/>
        <v>402.32718020770926</v>
      </c>
      <c r="G211" s="9">
        <v>0</v>
      </c>
      <c r="H211" s="2">
        <f t="shared" si="18"/>
        <v>97639.052124402122</v>
      </c>
      <c r="I211" s="5"/>
      <c r="J211" s="24" t="str">
        <f t="shared" si="19"/>
        <v/>
      </c>
    </row>
    <row r="212" spans="1:10" x14ac:dyDescent="0.25">
      <c r="A212" s="5"/>
      <c r="B212" s="81"/>
      <c r="C212" s="1">
        <v>198</v>
      </c>
      <c r="D212" s="2">
        <f t="shared" si="15"/>
        <v>851.68350202050431</v>
      </c>
      <c r="E212" s="2">
        <f t="shared" si="16"/>
        <v>447.51232223684303</v>
      </c>
      <c r="F212" s="2">
        <f t="shared" si="17"/>
        <v>404.17117978366127</v>
      </c>
      <c r="G212" s="9">
        <v>0</v>
      </c>
      <c r="H212" s="2">
        <f t="shared" si="18"/>
        <v>97234.88094461846</v>
      </c>
      <c r="I212" s="5"/>
      <c r="J212" s="24" t="str">
        <f t="shared" si="19"/>
        <v/>
      </c>
    </row>
    <row r="213" spans="1:10" x14ac:dyDescent="0.25">
      <c r="A213" s="5"/>
      <c r="B213" s="81"/>
      <c r="C213" s="1">
        <v>199</v>
      </c>
      <c r="D213" s="2">
        <f t="shared" si="15"/>
        <v>851.68350202050431</v>
      </c>
      <c r="E213" s="2">
        <f t="shared" si="16"/>
        <v>445.65987099616797</v>
      </c>
      <c r="F213" s="2">
        <f t="shared" si="17"/>
        <v>406.02363102433634</v>
      </c>
      <c r="G213" s="9">
        <v>0</v>
      </c>
      <c r="H213" s="2">
        <f t="shared" si="18"/>
        <v>96828.857313594126</v>
      </c>
      <c r="I213" s="5"/>
      <c r="J213" s="24" t="str">
        <f t="shared" si="19"/>
        <v/>
      </c>
    </row>
    <row r="214" spans="1:10" x14ac:dyDescent="0.25">
      <c r="A214" s="5"/>
      <c r="B214" s="81"/>
      <c r="C214" s="1">
        <v>200</v>
      </c>
      <c r="D214" s="2">
        <f t="shared" si="15"/>
        <v>851.68350202050431</v>
      </c>
      <c r="E214" s="2">
        <f t="shared" si="16"/>
        <v>443.79892935397311</v>
      </c>
      <c r="F214" s="2">
        <f t="shared" si="17"/>
        <v>407.8845726665312</v>
      </c>
      <c r="G214" s="9">
        <v>0</v>
      </c>
      <c r="H214" s="2">
        <f t="shared" si="18"/>
        <v>96420.972740927595</v>
      </c>
      <c r="I214" s="5"/>
      <c r="J214" s="24" t="str">
        <f t="shared" si="19"/>
        <v/>
      </c>
    </row>
    <row r="215" spans="1:10" x14ac:dyDescent="0.25">
      <c r="A215" s="5"/>
      <c r="B215" s="81"/>
      <c r="C215" s="1">
        <v>201</v>
      </c>
      <c r="D215" s="2">
        <f t="shared" si="15"/>
        <v>851.68350202050431</v>
      </c>
      <c r="E215" s="2">
        <f t="shared" si="16"/>
        <v>441.92945839591812</v>
      </c>
      <c r="F215" s="2">
        <f t="shared" si="17"/>
        <v>409.75404362458619</v>
      </c>
      <c r="G215" s="9">
        <v>0</v>
      </c>
      <c r="H215" s="2">
        <f t="shared" si="18"/>
        <v>96011.218697303004</v>
      </c>
      <c r="I215" s="5"/>
      <c r="J215" s="24" t="str">
        <f t="shared" si="19"/>
        <v/>
      </c>
    </row>
    <row r="216" spans="1:10" x14ac:dyDescent="0.25">
      <c r="A216" s="5"/>
      <c r="B216" s="81"/>
      <c r="C216" s="1">
        <v>202</v>
      </c>
      <c r="D216" s="2">
        <f t="shared" si="15"/>
        <v>851.68350202050431</v>
      </c>
      <c r="E216" s="2">
        <f t="shared" si="16"/>
        <v>440.05141902930546</v>
      </c>
      <c r="F216" s="2">
        <f t="shared" si="17"/>
        <v>411.63208299119884</v>
      </c>
      <c r="G216" s="9">
        <v>0</v>
      </c>
      <c r="H216" s="2">
        <f t="shared" si="18"/>
        <v>95599.586614311804</v>
      </c>
      <c r="I216" s="5"/>
      <c r="J216" s="24" t="str">
        <f t="shared" si="19"/>
        <v/>
      </c>
    </row>
    <row r="217" spans="1:10" x14ac:dyDescent="0.25">
      <c r="A217" s="5"/>
      <c r="B217" s="81"/>
      <c r="C217" s="1">
        <v>203</v>
      </c>
      <c r="D217" s="2">
        <f t="shared" si="15"/>
        <v>851.68350202050431</v>
      </c>
      <c r="E217" s="2">
        <f t="shared" si="16"/>
        <v>438.16477198226244</v>
      </c>
      <c r="F217" s="2">
        <f t="shared" si="17"/>
        <v>413.51873003824187</v>
      </c>
      <c r="G217" s="9">
        <v>0</v>
      </c>
      <c r="H217" s="2">
        <f t="shared" si="18"/>
        <v>95186.067884273565</v>
      </c>
      <c r="I217" s="5"/>
      <c r="J217" s="24" t="str">
        <f t="shared" si="19"/>
        <v/>
      </c>
    </row>
    <row r="218" spans="1:10" x14ac:dyDescent="0.25">
      <c r="A218" s="5"/>
      <c r="B218" s="81"/>
      <c r="C218" s="1">
        <v>204</v>
      </c>
      <c r="D218" s="2">
        <f t="shared" si="15"/>
        <v>851.68350202050431</v>
      </c>
      <c r="E218" s="2">
        <f t="shared" si="16"/>
        <v>436.26947780292051</v>
      </c>
      <c r="F218" s="2">
        <f t="shared" si="17"/>
        <v>415.4140242175838</v>
      </c>
      <c r="G218" s="9">
        <v>0</v>
      </c>
      <c r="H218" s="2">
        <f t="shared" si="18"/>
        <v>94770.653860055987</v>
      </c>
      <c r="I218" s="5"/>
      <c r="J218" s="24" t="str">
        <f t="shared" si="19"/>
        <v/>
      </c>
    </row>
    <row r="219" spans="1:10" x14ac:dyDescent="0.25">
      <c r="A219" s="5"/>
      <c r="B219" s="83" t="s">
        <v>33</v>
      </c>
      <c r="C219" s="3">
        <v>205</v>
      </c>
      <c r="D219" s="4">
        <f t="shared" si="15"/>
        <v>851.68350202050431</v>
      </c>
      <c r="E219" s="4">
        <f t="shared" si="16"/>
        <v>434.36549685858995</v>
      </c>
      <c r="F219" s="4">
        <f t="shared" si="17"/>
        <v>417.31800516191436</v>
      </c>
      <c r="G219" s="10">
        <v>0</v>
      </c>
      <c r="H219" s="4">
        <f t="shared" si="18"/>
        <v>94353.335854894074</v>
      </c>
      <c r="I219" s="5"/>
      <c r="J219" s="24" t="str">
        <f t="shared" si="19"/>
        <v/>
      </c>
    </row>
    <row r="220" spans="1:10" x14ac:dyDescent="0.25">
      <c r="A220" s="5"/>
      <c r="B220" s="83"/>
      <c r="C220" s="3">
        <v>206</v>
      </c>
      <c r="D220" s="4">
        <f t="shared" si="15"/>
        <v>851.68350202050431</v>
      </c>
      <c r="E220" s="4">
        <f t="shared" si="16"/>
        <v>432.4527893349312</v>
      </c>
      <c r="F220" s="4">
        <f t="shared" si="17"/>
        <v>419.23071268557311</v>
      </c>
      <c r="G220" s="10">
        <v>0</v>
      </c>
      <c r="H220" s="4">
        <f t="shared" si="18"/>
        <v>93934.1051422085</v>
      </c>
      <c r="I220" s="5"/>
      <c r="J220" s="24" t="str">
        <f t="shared" si="19"/>
        <v/>
      </c>
    </row>
    <row r="221" spans="1:10" x14ac:dyDescent="0.25">
      <c r="A221" s="5"/>
      <c r="B221" s="83"/>
      <c r="C221" s="3">
        <v>207</v>
      </c>
      <c r="D221" s="4">
        <f t="shared" si="15"/>
        <v>851.68350202050431</v>
      </c>
      <c r="E221" s="4">
        <f t="shared" si="16"/>
        <v>430.53131523512229</v>
      </c>
      <c r="F221" s="4">
        <f t="shared" si="17"/>
        <v>421.15218678538201</v>
      </c>
      <c r="G221" s="10">
        <v>0</v>
      </c>
      <c r="H221" s="4">
        <f t="shared" si="18"/>
        <v>93512.952955423112</v>
      </c>
      <c r="I221" s="5"/>
      <c r="J221" s="24" t="str">
        <f t="shared" si="19"/>
        <v/>
      </c>
    </row>
    <row r="222" spans="1:10" x14ac:dyDescent="0.25">
      <c r="A222" s="5"/>
      <c r="B222" s="83"/>
      <c r="C222" s="3">
        <v>208</v>
      </c>
      <c r="D222" s="4">
        <f t="shared" si="15"/>
        <v>851.68350202050431</v>
      </c>
      <c r="E222" s="4">
        <f t="shared" si="16"/>
        <v>428.60103437902262</v>
      </c>
      <c r="F222" s="4">
        <f t="shared" si="17"/>
        <v>423.08246764148168</v>
      </c>
      <c r="G222" s="10">
        <v>0</v>
      </c>
      <c r="H222" s="4">
        <f t="shared" si="18"/>
        <v>93089.870487781634</v>
      </c>
      <c r="I222" s="5"/>
      <c r="J222" s="24" t="str">
        <f t="shared" si="19"/>
        <v/>
      </c>
    </row>
    <row r="223" spans="1:10" x14ac:dyDescent="0.25">
      <c r="A223" s="5"/>
      <c r="B223" s="83"/>
      <c r="C223" s="3">
        <v>209</v>
      </c>
      <c r="D223" s="4">
        <f t="shared" si="15"/>
        <v>851.68350202050431</v>
      </c>
      <c r="E223" s="4">
        <f t="shared" si="16"/>
        <v>426.66190640233248</v>
      </c>
      <c r="F223" s="4">
        <f t="shared" si="17"/>
        <v>425.02159561817183</v>
      </c>
      <c r="G223" s="10">
        <v>0</v>
      </c>
      <c r="H223" s="4">
        <f t="shared" si="18"/>
        <v>92664.848892163456</v>
      </c>
      <c r="I223" s="5"/>
      <c r="J223" s="24" t="str">
        <f t="shared" si="19"/>
        <v/>
      </c>
    </row>
    <row r="224" spans="1:10" x14ac:dyDescent="0.25">
      <c r="A224" s="5"/>
      <c r="B224" s="83"/>
      <c r="C224" s="3">
        <v>210</v>
      </c>
      <c r="D224" s="4">
        <f t="shared" si="15"/>
        <v>851.68350202050431</v>
      </c>
      <c r="E224" s="4">
        <f t="shared" si="16"/>
        <v>424.71389075574916</v>
      </c>
      <c r="F224" s="4">
        <f t="shared" si="17"/>
        <v>426.96961126475514</v>
      </c>
      <c r="G224" s="10">
        <v>0</v>
      </c>
      <c r="H224" s="4">
        <f t="shared" si="18"/>
        <v>92237.879280898705</v>
      </c>
      <c r="I224" s="5"/>
      <c r="J224" s="24" t="str">
        <f t="shared" si="19"/>
        <v/>
      </c>
    </row>
    <row r="225" spans="1:10" x14ac:dyDescent="0.25">
      <c r="A225" s="5"/>
      <c r="B225" s="83"/>
      <c r="C225" s="3">
        <v>211</v>
      </c>
      <c r="D225" s="4">
        <f t="shared" si="15"/>
        <v>851.68350202050431</v>
      </c>
      <c r="E225" s="4">
        <f t="shared" si="16"/>
        <v>422.75694670411906</v>
      </c>
      <c r="F225" s="4">
        <f t="shared" si="17"/>
        <v>428.92655531638525</v>
      </c>
      <c r="G225" s="10">
        <v>0</v>
      </c>
      <c r="H225" s="4">
        <f t="shared" si="18"/>
        <v>91808.95272558232</v>
      </c>
      <c r="I225" s="5"/>
      <c r="J225" s="24" t="str">
        <f t="shared" si="19"/>
        <v/>
      </c>
    </row>
    <row r="226" spans="1:10" x14ac:dyDescent="0.25">
      <c r="A226" s="5"/>
      <c r="B226" s="83"/>
      <c r="C226" s="3">
        <v>212</v>
      </c>
      <c r="D226" s="4">
        <f t="shared" si="15"/>
        <v>851.68350202050431</v>
      </c>
      <c r="E226" s="4">
        <f t="shared" si="16"/>
        <v>420.79103332558566</v>
      </c>
      <c r="F226" s="4">
        <f t="shared" si="17"/>
        <v>430.89246869491865</v>
      </c>
      <c r="G226" s="10">
        <v>0</v>
      </c>
      <c r="H226" s="4">
        <f t="shared" si="18"/>
        <v>91378.060256887402</v>
      </c>
      <c r="I226" s="5"/>
      <c r="J226" s="24" t="str">
        <f t="shared" si="19"/>
        <v/>
      </c>
    </row>
    <row r="227" spans="1:10" x14ac:dyDescent="0.25">
      <c r="A227" s="5"/>
      <c r="B227" s="83"/>
      <c r="C227" s="3">
        <v>213</v>
      </c>
      <c r="D227" s="4">
        <f t="shared" si="15"/>
        <v>851.68350202050431</v>
      </c>
      <c r="E227" s="4">
        <f t="shared" si="16"/>
        <v>418.81610951073395</v>
      </c>
      <c r="F227" s="4">
        <f t="shared" si="17"/>
        <v>432.86739250977035</v>
      </c>
      <c r="G227" s="10">
        <v>0</v>
      </c>
      <c r="H227" s="4">
        <f t="shared" si="18"/>
        <v>90945.192864377634</v>
      </c>
      <c r="I227" s="5"/>
      <c r="J227" s="24" t="str">
        <f t="shared" si="19"/>
        <v/>
      </c>
    </row>
    <row r="228" spans="1:10" x14ac:dyDescent="0.25">
      <c r="A228" s="5"/>
      <c r="B228" s="83"/>
      <c r="C228" s="3">
        <v>214</v>
      </c>
      <c r="D228" s="4">
        <f t="shared" si="15"/>
        <v>851.68350202050431</v>
      </c>
      <c r="E228" s="4">
        <f t="shared" si="16"/>
        <v>416.83213396173085</v>
      </c>
      <c r="F228" s="4">
        <f t="shared" si="17"/>
        <v>434.85136805877346</v>
      </c>
      <c r="G228" s="10">
        <v>0</v>
      </c>
      <c r="H228" s="4">
        <f t="shared" si="18"/>
        <v>90510.341496318855</v>
      </c>
      <c r="I228" s="5"/>
      <c r="J228" s="24" t="str">
        <f t="shared" si="19"/>
        <v/>
      </c>
    </row>
    <row r="229" spans="1:10" x14ac:dyDescent="0.25">
      <c r="A229" s="5"/>
      <c r="B229" s="83"/>
      <c r="C229" s="3">
        <v>215</v>
      </c>
      <c r="D229" s="4">
        <f t="shared" si="15"/>
        <v>851.68350202050431</v>
      </c>
      <c r="E229" s="4">
        <f t="shared" si="16"/>
        <v>414.83906519146143</v>
      </c>
      <c r="F229" s="4">
        <f t="shared" si="17"/>
        <v>436.84443682904288</v>
      </c>
      <c r="G229" s="10">
        <v>0</v>
      </c>
      <c r="H229" s="4">
        <f t="shared" si="18"/>
        <v>90073.497059489819</v>
      </c>
      <c r="I229" s="5"/>
      <c r="J229" s="24" t="str">
        <f t="shared" si="19"/>
        <v/>
      </c>
    </row>
    <row r="230" spans="1:10" x14ac:dyDescent="0.25">
      <c r="A230" s="5"/>
      <c r="B230" s="83"/>
      <c r="C230" s="3">
        <v>216</v>
      </c>
      <c r="D230" s="4">
        <f t="shared" si="15"/>
        <v>851.68350202050431</v>
      </c>
      <c r="E230" s="4">
        <f t="shared" si="16"/>
        <v>412.83686152266165</v>
      </c>
      <c r="F230" s="4">
        <f t="shared" si="17"/>
        <v>438.84664049784266</v>
      </c>
      <c r="G230" s="10">
        <v>0</v>
      </c>
      <c r="H230" s="4">
        <f t="shared" si="18"/>
        <v>89634.65041899198</v>
      </c>
      <c r="I230" s="5"/>
      <c r="J230" s="24" t="str">
        <f t="shared" si="19"/>
        <v/>
      </c>
    </row>
    <row r="231" spans="1:10" x14ac:dyDescent="0.25">
      <c r="A231" s="5"/>
      <c r="B231" s="81" t="s">
        <v>34</v>
      </c>
      <c r="C231" s="1">
        <v>217</v>
      </c>
      <c r="D231" s="2">
        <f t="shared" si="15"/>
        <v>851.68350202050431</v>
      </c>
      <c r="E231" s="2">
        <f t="shared" si="16"/>
        <v>410.82548108704657</v>
      </c>
      <c r="F231" s="2">
        <f t="shared" si="17"/>
        <v>440.85802093345774</v>
      </c>
      <c r="G231" s="9">
        <v>0</v>
      </c>
      <c r="H231" s="2">
        <f t="shared" si="18"/>
        <v>89193.792398058518</v>
      </c>
      <c r="I231" s="5"/>
      <c r="J231" s="24" t="str">
        <f t="shared" si="19"/>
        <v/>
      </c>
    </row>
    <row r="232" spans="1:10" x14ac:dyDescent="0.25">
      <c r="A232" s="5"/>
      <c r="B232" s="81"/>
      <c r="C232" s="1">
        <v>218</v>
      </c>
      <c r="D232" s="2">
        <f t="shared" si="15"/>
        <v>851.68350202050431</v>
      </c>
      <c r="E232" s="2">
        <f t="shared" si="16"/>
        <v>408.80488182443486</v>
      </c>
      <c r="F232" s="2">
        <f t="shared" si="17"/>
        <v>442.87862019606945</v>
      </c>
      <c r="G232" s="9">
        <v>0</v>
      </c>
      <c r="H232" s="2">
        <f t="shared" si="18"/>
        <v>88750.913777862443</v>
      </c>
      <c r="I232" s="5"/>
      <c r="J232" s="24" t="str">
        <f t="shared" si="19"/>
        <v/>
      </c>
    </row>
    <row r="233" spans="1:10" x14ac:dyDescent="0.25">
      <c r="A233" s="5"/>
      <c r="B233" s="81"/>
      <c r="C233" s="1">
        <v>219</v>
      </c>
      <c r="D233" s="2">
        <f t="shared" si="15"/>
        <v>851.68350202050431</v>
      </c>
      <c r="E233" s="2">
        <f t="shared" si="16"/>
        <v>406.77502148186954</v>
      </c>
      <c r="F233" s="2">
        <f t="shared" si="17"/>
        <v>444.90848053863476</v>
      </c>
      <c r="G233" s="9">
        <v>0</v>
      </c>
      <c r="H233" s="2">
        <f t="shared" si="18"/>
        <v>88306.005297323805</v>
      </c>
      <c r="I233" s="5"/>
      <c r="J233" s="24" t="str">
        <f t="shared" si="19"/>
        <v/>
      </c>
    </row>
    <row r="234" spans="1:10" x14ac:dyDescent="0.25">
      <c r="A234" s="5"/>
      <c r="B234" s="81"/>
      <c r="C234" s="1">
        <v>220</v>
      </c>
      <c r="D234" s="2">
        <f t="shared" si="15"/>
        <v>851.68350202050431</v>
      </c>
      <c r="E234" s="2">
        <f t="shared" si="16"/>
        <v>404.73585761273409</v>
      </c>
      <c r="F234" s="2">
        <f t="shared" si="17"/>
        <v>446.94764440777021</v>
      </c>
      <c r="G234" s="9">
        <v>0</v>
      </c>
      <c r="H234" s="2">
        <f t="shared" si="18"/>
        <v>87859.057652916032</v>
      </c>
      <c r="I234" s="5"/>
      <c r="J234" s="24" t="str">
        <f t="shared" si="19"/>
        <v/>
      </c>
    </row>
    <row r="235" spans="1:10" x14ac:dyDescent="0.25">
      <c r="A235" s="5"/>
      <c r="B235" s="81"/>
      <c r="C235" s="1">
        <v>221</v>
      </c>
      <c r="D235" s="2">
        <f t="shared" si="15"/>
        <v>851.68350202050431</v>
      </c>
      <c r="E235" s="2">
        <f t="shared" si="16"/>
        <v>402.68734757586515</v>
      </c>
      <c r="F235" s="2">
        <f t="shared" si="17"/>
        <v>448.99615444463916</v>
      </c>
      <c r="G235" s="9">
        <v>0</v>
      </c>
      <c r="H235" s="2">
        <f t="shared" si="18"/>
        <v>87410.06149847139</v>
      </c>
      <c r="I235" s="5"/>
      <c r="J235" s="24" t="str">
        <f t="shared" si="19"/>
        <v/>
      </c>
    </row>
    <row r="236" spans="1:10" x14ac:dyDescent="0.25">
      <c r="A236" s="5"/>
      <c r="B236" s="81"/>
      <c r="C236" s="1">
        <v>222</v>
      </c>
      <c r="D236" s="2">
        <f t="shared" si="15"/>
        <v>851.68350202050431</v>
      </c>
      <c r="E236" s="2">
        <f t="shared" si="16"/>
        <v>400.62944853466053</v>
      </c>
      <c r="F236" s="2">
        <f t="shared" si="17"/>
        <v>451.05405348584378</v>
      </c>
      <c r="G236" s="9">
        <v>0</v>
      </c>
      <c r="H236" s="2">
        <f t="shared" si="18"/>
        <v>86959.007444985546</v>
      </c>
      <c r="I236" s="5"/>
      <c r="J236" s="24" t="str">
        <f t="shared" si="19"/>
        <v/>
      </c>
    </row>
    <row r="237" spans="1:10" x14ac:dyDescent="0.25">
      <c r="A237" s="5"/>
      <c r="B237" s="81"/>
      <c r="C237" s="1">
        <v>223</v>
      </c>
      <c r="D237" s="2">
        <f t="shared" si="15"/>
        <v>851.68350202050431</v>
      </c>
      <c r="E237" s="2">
        <f t="shared" si="16"/>
        <v>398.56211745618373</v>
      </c>
      <c r="F237" s="2">
        <f t="shared" si="17"/>
        <v>453.12138456432058</v>
      </c>
      <c r="G237" s="9">
        <v>0</v>
      </c>
      <c r="H237" s="2">
        <f t="shared" si="18"/>
        <v>86505.886060421224</v>
      </c>
      <c r="I237" s="5"/>
      <c r="J237" s="24" t="str">
        <f t="shared" si="19"/>
        <v/>
      </c>
    </row>
    <row r="238" spans="1:10" x14ac:dyDescent="0.25">
      <c r="A238" s="5"/>
      <c r="B238" s="81"/>
      <c r="C238" s="1">
        <v>224</v>
      </c>
      <c r="D238" s="2">
        <f t="shared" si="15"/>
        <v>851.68350202050431</v>
      </c>
      <c r="E238" s="2">
        <f t="shared" si="16"/>
        <v>396.48531111026392</v>
      </c>
      <c r="F238" s="2">
        <f t="shared" si="17"/>
        <v>455.19819091024038</v>
      </c>
      <c r="G238" s="9">
        <v>0</v>
      </c>
      <c r="H238" s="2">
        <f t="shared" si="18"/>
        <v>86050.687869510977</v>
      </c>
      <c r="I238" s="5"/>
      <c r="J238" s="24" t="str">
        <f t="shared" si="19"/>
        <v/>
      </c>
    </row>
    <row r="239" spans="1:10" x14ac:dyDescent="0.25">
      <c r="A239" s="5"/>
      <c r="B239" s="81"/>
      <c r="C239" s="1">
        <v>225</v>
      </c>
      <c r="D239" s="2">
        <f t="shared" si="15"/>
        <v>851.68350202050431</v>
      </c>
      <c r="E239" s="2">
        <f t="shared" si="16"/>
        <v>394.39898606859197</v>
      </c>
      <c r="F239" s="2">
        <f t="shared" si="17"/>
        <v>457.28451595191234</v>
      </c>
      <c r="G239" s="9">
        <v>0</v>
      </c>
      <c r="H239" s="2">
        <f t="shared" si="18"/>
        <v>85593.403353559072</v>
      </c>
      <c r="I239" s="5"/>
      <c r="J239" s="24" t="str">
        <f t="shared" si="19"/>
        <v/>
      </c>
    </row>
    <row r="240" spans="1:10" x14ac:dyDescent="0.25">
      <c r="A240" s="5"/>
      <c r="B240" s="81"/>
      <c r="C240" s="1">
        <v>226</v>
      </c>
      <c r="D240" s="2">
        <f t="shared" si="15"/>
        <v>851.68350202050431</v>
      </c>
      <c r="E240" s="2">
        <f t="shared" si="16"/>
        <v>392.3030987038124</v>
      </c>
      <c r="F240" s="2">
        <f t="shared" si="17"/>
        <v>459.38040331669191</v>
      </c>
      <c r="G240" s="9">
        <v>0</v>
      </c>
      <c r="H240" s="2">
        <f t="shared" si="18"/>
        <v>85134.022950242375</v>
      </c>
      <c r="I240" s="5"/>
      <c r="J240" s="24" t="str">
        <f t="shared" si="19"/>
        <v/>
      </c>
    </row>
    <row r="241" spans="1:10" x14ac:dyDescent="0.25">
      <c r="A241" s="5"/>
      <c r="B241" s="81"/>
      <c r="C241" s="1">
        <v>227</v>
      </c>
      <c r="D241" s="2">
        <f t="shared" si="15"/>
        <v>851.68350202050431</v>
      </c>
      <c r="E241" s="2">
        <f t="shared" si="16"/>
        <v>390.19760518861091</v>
      </c>
      <c r="F241" s="2">
        <f t="shared" si="17"/>
        <v>461.4858968318934</v>
      </c>
      <c r="G241" s="9">
        <v>0</v>
      </c>
      <c r="H241" s="2">
        <f t="shared" si="18"/>
        <v>84672.537053410488</v>
      </c>
      <c r="I241" s="5"/>
      <c r="J241" s="24" t="str">
        <f t="shared" si="19"/>
        <v/>
      </c>
    </row>
    <row r="242" spans="1:10" x14ac:dyDescent="0.25">
      <c r="A242" s="5"/>
      <c r="B242" s="81"/>
      <c r="C242" s="1">
        <v>228</v>
      </c>
      <c r="D242" s="2">
        <f t="shared" si="15"/>
        <v>851.68350202050431</v>
      </c>
      <c r="E242" s="2">
        <f t="shared" si="16"/>
        <v>388.08246149479805</v>
      </c>
      <c r="F242" s="2">
        <f t="shared" si="17"/>
        <v>463.60104052570625</v>
      </c>
      <c r="G242" s="9">
        <v>0</v>
      </c>
      <c r="H242" s="2">
        <f t="shared" si="18"/>
        <v>84208.936012884777</v>
      </c>
      <c r="I242" s="5"/>
      <c r="J242" s="24" t="str">
        <f t="shared" si="19"/>
        <v/>
      </c>
    </row>
    <row r="243" spans="1:10" x14ac:dyDescent="0.25">
      <c r="A243" s="5"/>
      <c r="B243" s="83" t="s">
        <v>35</v>
      </c>
      <c r="C243" s="3">
        <v>229</v>
      </c>
      <c r="D243" s="4">
        <f t="shared" si="15"/>
        <v>851.68350202050431</v>
      </c>
      <c r="E243" s="4">
        <f t="shared" si="16"/>
        <v>385.95762339238854</v>
      </c>
      <c r="F243" s="4">
        <f t="shared" si="17"/>
        <v>465.72587862811577</v>
      </c>
      <c r="G243" s="10">
        <v>0</v>
      </c>
      <c r="H243" s="4">
        <f t="shared" si="18"/>
        <v>83743.21013425666</v>
      </c>
      <c r="I243" s="5"/>
      <c r="J243" s="24" t="str">
        <f t="shared" si="19"/>
        <v/>
      </c>
    </row>
    <row r="244" spans="1:10" x14ac:dyDescent="0.25">
      <c r="A244" s="5"/>
      <c r="B244" s="83"/>
      <c r="C244" s="3">
        <v>230</v>
      </c>
      <c r="D244" s="4">
        <f t="shared" si="15"/>
        <v>851.68350202050431</v>
      </c>
      <c r="E244" s="4">
        <f t="shared" si="16"/>
        <v>383.82304644867634</v>
      </c>
      <c r="F244" s="4">
        <f t="shared" si="17"/>
        <v>467.86045557182797</v>
      </c>
      <c r="G244" s="10">
        <v>0</v>
      </c>
      <c r="H244" s="4">
        <f t="shared" si="18"/>
        <v>83275.349678684826</v>
      </c>
      <c r="I244" s="5"/>
      <c r="J244" s="24" t="str">
        <f t="shared" si="19"/>
        <v/>
      </c>
    </row>
    <row r="245" spans="1:10" x14ac:dyDescent="0.25">
      <c r="A245" s="5"/>
      <c r="B245" s="83"/>
      <c r="C245" s="3">
        <v>231</v>
      </c>
      <c r="D245" s="4">
        <f t="shared" si="15"/>
        <v>851.68350202050431</v>
      </c>
      <c r="E245" s="4">
        <f t="shared" si="16"/>
        <v>381.67868602730545</v>
      </c>
      <c r="F245" s="4">
        <f t="shared" si="17"/>
        <v>470.00481599319886</v>
      </c>
      <c r="G245" s="10">
        <v>0</v>
      </c>
      <c r="H245" s="4">
        <f t="shared" si="18"/>
        <v>82805.344862691622</v>
      </c>
      <c r="I245" s="5"/>
      <c r="J245" s="24" t="str">
        <f t="shared" si="19"/>
        <v/>
      </c>
    </row>
    <row r="246" spans="1:10" x14ac:dyDescent="0.25">
      <c r="A246" s="5"/>
      <c r="B246" s="83"/>
      <c r="C246" s="3">
        <v>232</v>
      </c>
      <c r="D246" s="4">
        <f t="shared" si="15"/>
        <v>851.68350202050431</v>
      </c>
      <c r="E246" s="4">
        <f t="shared" si="16"/>
        <v>379.5244972873366</v>
      </c>
      <c r="F246" s="4">
        <f t="shared" si="17"/>
        <v>472.15900473316771</v>
      </c>
      <c r="G246" s="10">
        <v>0</v>
      </c>
      <c r="H246" s="4">
        <f t="shared" si="18"/>
        <v>82333.185857958451</v>
      </c>
      <c r="I246" s="5"/>
      <c r="J246" s="24" t="str">
        <f t="shared" si="19"/>
        <v/>
      </c>
    </row>
    <row r="247" spans="1:10" x14ac:dyDescent="0.25">
      <c r="A247" s="5"/>
      <c r="B247" s="83"/>
      <c r="C247" s="3">
        <v>233</v>
      </c>
      <c r="D247" s="4">
        <f t="shared" si="15"/>
        <v>851.68350202050431</v>
      </c>
      <c r="E247" s="4">
        <f t="shared" si="16"/>
        <v>377.36043518230957</v>
      </c>
      <c r="F247" s="4">
        <f t="shared" si="17"/>
        <v>474.32306683819473</v>
      </c>
      <c r="G247" s="10">
        <v>0</v>
      </c>
      <c r="H247" s="4">
        <f t="shared" si="18"/>
        <v>81858.862791120264</v>
      </c>
      <c r="I247" s="5"/>
      <c r="J247" s="24" t="str">
        <f t="shared" si="19"/>
        <v/>
      </c>
    </row>
    <row r="248" spans="1:10" x14ac:dyDescent="0.25">
      <c r="A248" s="5"/>
      <c r="B248" s="83"/>
      <c r="C248" s="3">
        <v>234</v>
      </c>
      <c r="D248" s="4">
        <f t="shared" si="15"/>
        <v>851.68350202050431</v>
      </c>
      <c r="E248" s="4">
        <f t="shared" si="16"/>
        <v>375.18645445930122</v>
      </c>
      <c r="F248" s="4">
        <f t="shared" si="17"/>
        <v>476.49704756120309</v>
      </c>
      <c r="G248" s="10">
        <v>0</v>
      </c>
      <c r="H248" s="4">
        <f t="shared" si="18"/>
        <v>81382.365743559058</v>
      </c>
      <c r="I248" s="5"/>
      <c r="J248" s="24" t="str">
        <f t="shared" si="19"/>
        <v/>
      </c>
    </row>
    <row r="249" spans="1:10" x14ac:dyDescent="0.25">
      <c r="A249" s="5"/>
      <c r="B249" s="83"/>
      <c r="C249" s="3">
        <v>235</v>
      </c>
      <c r="D249" s="4">
        <f t="shared" si="15"/>
        <v>851.68350202050431</v>
      </c>
      <c r="E249" s="4">
        <f t="shared" si="16"/>
        <v>373.00250965797903</v>
      </c>
      <c r="F249" s="4">
        <f t="shared" si="17"/>
        <v>478.68099236252527</v>
      </c>
      <c r="G249" s="10">
        <v>0</v>
      </c>
      <c r="H249" s="4">
        <f t="shared" si="18"/>
        <v>80903.684751196532</v>
      </c>
      <c r="I249" s="5"/>
      <c r="J249" s="24" t="str">
        <f t="shared" si="19"/>
        <v/>
      </c>
    </row>
    <row r="250" spans="1:10" x14ac:dyDescent="0.25">
      <c r="A250" s="5"/>
      <c r="B250" s="83"/>
      <c r="C250" s="3">
        <v>236</v>
      </c>
      <c r="D250" s="4">
        <f t="shared" si="15"/>
        <v>851.68350202050431</v>
      </c>
      <c r="E250" s="4">
        <f t="shared" si="16"/>
        <v>370.8085551096508</v>
      </c>
      <c r="F250" s="4">
        <f t="shared" si="17"/>
        <v>480.87494691085351</v>
      </c>
      <c r="G250" s="10">
        <v>0</v>
      </c>
      <c r="H250" s="4">
        <f t="shared" si="18"/>
        <v>80422.809804285673</v>
      </c>
      <c r="I250" s="5"/>
      <c r="J250" s="24" t="str">
        <f t="shared" si="19"/>
        <v/>
      </c>
    </row>
    <row r="251" spans="1:10" x14ac:dyDescent="0.25">
      <c r="A251" s="5"/>
      <c r="B251" s="83"/>
      <c r="C251" s="3">
        <v>237</v>
      </c>
      <c r="D251" s="4">
        <f t="shared" si="15"/>
        <v>851.68350202050431</v>
      </c>
      <c r="E251" s="4">
        <f t="shared" si="16"/>
        <v>368.60454493630931</v>
      </c>
      <c r="F251" s="4">
        <f t="shared" si="17"/>
        <v>483.078957084195</v>
      </c>
      <c r="G251" s="10">
        <v>0</v>
      </c>
      <c r="H251" s="4">
        <f t="shared" si="18"/>
        <v>79939.730847201485</v>
      </c>
      <c r="I251" s="5"/>
      <c r="J251" s="24" t="str">
        <f t="shared" si="19"/>
        <v/>
      </c>
    </row>
    <row r="252" spans="1:10" x14ac:dyDescent="0.25">
      <c r="A252" s="5"/>
      <c r="B252" s="83"/>
      <c r="C252" s="3">
        <v>238</v>
      </c>
      <c r="D252" s="4">
        <f t="shared" si="15"/>
        <v>851.68350202050431</v>
      </c>
      <c r="E252" s="4">
        <f t="shared" si="16"/>
        <v>366.39043304967345</v>
      </c>
      <c r="F252" s="4">
        <f t="shared" si="17"/>
        <v>485.29306897083086</v>
      </c>
      <c r="G252" s="10">
        <v>0</v>
      </c>
      <c r="H252" s="4">
        <f t="shared" si="18"/>
        <v>79454.437778230655</v>
      </c>
      <c r="I252" s="5"/>
      <c r="J252" s="24" t="str">
        <f t="shared" si="19"/>
        <v/>
      </c>
    </row>
    <row r="253" spans="1:10" x14ac:dyDescent="0.25">
      <c r="A253" s="5"/>
      <c r="B253" s="83"/>
      <c r="C253" s="3">
        <v>239</v>
      </c>
      <c r="D253" s="4">
        <f t="shared" si="15"/>
        <v>851.68350202050431</v>
      </c>
      <c r="E253" s="4">
        <f t="shared" si="16"/>
        <v>364.16617315022381</v>
      </c>
      <c r="F253" s="4">
        <f t="shared" si="17"/>
        <v>487.51732887028049</v>
      </c>
      <c r="G253" s="10">
        <v>0</v>
      </c>
      <c r="H253" s="4">
        <f t="shared" si="18"/>
        <v>78966.920449360376</v>
      </c>
      <c r="I253" s="5"/>
      <c r="J253" s="24" t="str">
        <f t="shared" si="19"/>
        <v/>
      </c>
    </row>
    <row r="254" spans="1:10" x14ac:dyDescent="0.25">
      <c r="A254" s="5"/>
      <c r="B254" s="83"/>
      <c r="C254" s="3">
        <v>240</v>
      </c>
      <c r="D254" s="4">
        <f t="shared" si="15"/>
        <v>851.68350202050431</v>
      </c>
      <c r="E254" s="4">
        <f t="shared" si="16"/>
        <v>361.93171872623503</v>
      </c>
      <c r="F254" s="4">
        <f t="shared" si="17"/>
        <v>489.75178329426927</v>
      </c>
      <c r="G254" s="10">
        <v>0</v>
      </c>
      <c r="H254" s="4">
        <f t="shared" si="18"/>
        <v>78477.168666066107</v>
      </c>
      <c r="I254" s="5"/>
      <c r="J254" s="24" t="str">
        <f t="shared" si="19"/>
        <v/>
      </c>
    </row>
    <row r="255" spans="1:10" x14ac:dyDescent="0.25">
      <c r="A255" s="5"/>
      <c r="B255" s="81" t="s">
        <v>36</v>
      </c>
      <c r="C255" s="1">
        <v>241</v>
      </c>
      <c r="D255" s="2">
        <f t="shared" si="15"/>
        <v>851.68350202050431</v>
      </c>
      <c r="E255" s="2">
        <f t="shared" si="16"/>
        <v>359.687023052803</v>
      </c>
      <c r="F255" s="2">
        <f t="shared" si="17"/>
        <v>491.99647896770131</v>
      </c>
      <c r="G255" s="9">
        <v>0</v>
      </c>
      <c r="H255" s="2">
        <f t="shared" si="18"/>
        <v>77985.172187098404</v>
      </c>
      <c r="I255" s="5"/>
      <c r="J255" s="24" t="str">
        <f t="shared" si="19"/>
        <v/>
      </c>
    </row>
    <row r="256" spans="1:10" x14ac:dyDescent="0.25">
      <c r="A256" s="5"/>
      <c r="B256" s="81"/>
      <c r="C256" s="1">
        <v>242</v>
      </c>
      <c r="D256" s="2">
        <f t="shared" si="15"/>
        <v>851.68350202050431</v>
      </c>
      <c r="E256" s="2">
        <f t="shared" si="16"/>
        <v>357.43203919086767</v>
      </c>
      <c r="F256" s="2">
        <f t="shared" si="17"/>
        <v>494.25146282963664</v>
      </c>
      <c r="G256" s="9">
        <v>0</v>
      </c>
      <c r="H256" s="2">
        <f t="shared" si="18"/>
        <v>77490.92072426877</v>
      </c>
      <c r="I256" s="5"/>
      <c r="J256" s="24" t="str">
        <f t="shared" si="19"/>
        <v/>
      </c>
    </row>
    <row r="257" spans="1:10" x14ac:dyDescent="0.25">
      <c r="A257" s="5"/>
      <c r="B257" s="81"/>
      <c r="C257" s="1">
        <v>243</v>
      </c>
      <c r="D257" s="2">
        <f t="shared" si="15"/>
        <v>851.68350202050431</v>
      </c>
      <c r="E257" s="2">
        <f t="shared" si="16"/>
        <v>355.16671998623184</v>
      </c>
      <c r="F257" s="2">
        <f t="shared" si="17"/>
        <v>496.51678203427247</v>
      </c>
      <c r="G257" s="9">
        <v>0</v>
      </c>
      <c r="H257" s="2">
        <f t="shared" si="18"/>
        <v>76994.403942234494</v>
      </c>
      <c r="I257" s="5"/>
      <c r="J257" s="24" t="str">
        <f t="shared" si="19"/>
        <v/>
      </c>
    </row>
    <row r="258" spans="1:10" x14ac:dyDescent="0.25">
      <c r="A258" s="5"/>
      <c r="B258" s="81"/>
      <c r="C258" s="1">
        <v>244</v>
      </c>
      <c r="D258" s="2">
        <f t="shared" si="15"/>
        <v>851.68350202050431</v>
      </c>
      <c r="E258" s="2">
        <f t="shared" si="16"/>
        <v>352.89101806857474</v>
      </c>
      <c r="F258" s="2">
        <f t="shared" si="17"/>
        <v>498.79248395192957</v>
      </c>
      <c r="G258" s="9">
        <v>0</v>
      </c>
      <c r="H258" s="2">
        <f t="shared" si="18"/>
        <v>76495.611458282568</v>
      </c>
      <c r="I258" s="5"/>
      <c r="J258" s="24" t="str">
        <f t="shared" si="19"/>
        <v/>
      </c>
    </row>
    <row r="259" spans="1:10" x14ac:dyDescent="0.25">
      <c r="A259" s="5"/>
      <c r="B259" s="81"/>
      <c r="C259" s="1">
        <v>245</v>
      </c>
      <c r="D259" s="2">
        <f t="shared" si="15"/>
        <v>851.68350202050431</v>
      </c>
      <c r="E259" s="2">
        <f t="shared" si="16"/>
        <v>350.60488585046176</v>
      </c>
      <c r="F259" s="2">
        <f t="shared" si="17"/>
        <v>501.07861617004255</v>
      </c>
      <c r="G259" s="9">
        <v>0</v>
      </c>
      <c r="H259" s="2">
        <f t="shared" si="18"/>
        <v>75994.53284211253</v>
      </c>
      <c r="I259" s="5"/>
      <c r="J259" s="24" t="str">
        <f t="shared" si="19"/>
        <v/>
      </c>
    </row>
    <row r="260" spans="1:10" x14ac:dyDescent="0.25">
      <c r="A260" s="5"/>
      <c r="B260" s="81"/>
      <c r="C260" s="1">
        <v>246</v>
      </c>
      <c r="D260" s="2">
        <f t="shared" si="15"/>
        <v>851.68350202050431</v>
      </c>
      <c r="E260" s="2">
        <f t="shared" si="16"/>
        <v>348.30827552634912</v>
      </c>
      <c r="F260" s="2">
        <f t="shared" si="17"/>
        <v>503.37522649415519</v>
      </c>
      <c r="G260" s="9">
        <v>0</v>
      </c>
      <c r="H260" s="2">
        <f t="shared" si="18"/>
        <v>75491.157615618373</v>
      </c>
      <c r="I260" s="5"/>
      <c r="J260" s="24" t="str">
        <f t="shared" si="19"/>
        <v/>
      </c>
    </row>
    <row r="261" spans="1:10" x14ac:dyDescent="0.25">
      <c r="A261" s="5"/>
      <c r="B261" s="81"/>
      <c r="C261" s="1">
        <v>247</v>
      </c>
      <c r="D261" s="2">
        <f t="shared" si="15"/>
        <v>851.68350202050431</v>
      </c>
      <c r="E261" s="2">
        <f t="shared" si="16"/>
        <v>346.00113907158419</v>
      </c>
      <c r="F261" s="2">
        <f t="shared" si="17"/>
        <v>505.68236294892012</v>
      </c>
      <c r="G261" s="9">
        <v>0</v>
      </c>
      <c r="H261" s="2">
        <f t="shared" si="18"/>
        <v>74985.47525266945</v>
      </c>
      <c r="I261" s="5"/>
      <c r="J261" s="24" t="str">
        <f t="shared" si="19"/>
        <v/>
      </c>
    </row>
    <row r="262" spans="1:10" x14ac:dyDescent="0.25">
      <c r="A262" s="5"/>
      <c r="B262" s="81"/>
      <c r="C262" s="1">
        <v>248</v>
      </c>
      <c r="D262" s="2">
        <f t="shared" si="15"/>
        <v>851.68350202050431</v>
      </c>
      <c r="E262" s="2">
        <f t="shared" si="16"/>
        <v>343.68342824140166</v>
      </c>
      <c r="F262" s="2">
        <f t="shared" si="17"/>
        <v>508.00007377910265</v>
      </c>
      <c r="G262" s="9">
        <v>0</v>
      </c>
      <c r="H262" s="2">
        <f t="shared" si="18"/>
        <v>74477.475178890352</v>
      </c>
      <c r="I262" s="5"/>
      <c r="J262" s="24" t="str">
        <f t="shared" si="19"/>
        <v/>
      </c>
    </row>
    <row r="263" spans="1:10" x14ac:dyDescent="0.25">
      <c r="A263" s="5"/>
      <c r="B263" s="81"/>
      <c r="C263" s="1">
        <v>249</v>
      </c>
      <c r="D263" s="2">
        <f t="shared" si="15"/>
        <v>851.68350202050431</v>
      </c>
      <c r="E263" s="2">
        <f t="shared" si="16"/>
        <v>341.35509456991412</v>
      </c>
      <c r="F263" s="2">
        <f t="shared" si="17"/>
        <v>510.32840745059019</v>
      </c>
      <c r="G263" s="9">
        <v>0</v>
      </c>
      <c r="H263" s="2">
        <f t="shared" si="18"/>
        <v>73967.146771439759</v>
      </c>
      <c r="I263" s="5"/>
      <c r="J263" s="24" t="str">
        <f t="shared" si="19"/>
        <v/>
      </c>
    </row>
    <row r="264" spans="1:10" x14ac:dyDescent="0.25">
      <c r="A264" s="5"/>
      <c r="B264" s="81"/>
      <c r="C264" s="1">
        <v>250</v>
      </c>
      <c r="D264" s="2">
        <f t="shared" si="15"/>
        <v>851.68350202050431</v>
      </c>
      <c r="E264" s="2">
        <f t="shared" si="16"/>
        <v>339.01608936909889</v>
      </c>
      <c r="F264" s="2">
        <f t="shared" si="17"/>
        <v>512.66741265140536</v>
      </c>
      <c r="G264" s="9">
        <v>0</v>
      </c>
      <c r="H264" s="2">
        <f t="shared" si="18"/>
        <v>73454.479358788347</v>
      </c>
      <c r="I264" s="5"/>
      <c r="J264" s="24" t="str">
        <f t="shared" si="19"/>
        <v/>
      </c>
    </row>
    <row r="265" spans="1:10" x14ac:dyDescent="0.25">
      <c r="A265" s="5"/>
      <c r="B265" s="81"/>
      <c r="C265" s="1">
        <v>251</v>
      </c>
      <c r="D265" s="2">
        <f t="shared" si="15"/>
        <v>851.68350202050431</v>
      </c>
      <c r="E265" s="2">
        <f t="shared" si="16"/>
        <v>336.66636372777992</v>
      </c>
      <c r="F265" s="2">
        <f t="shared" si="17"/>
        <v>515.01713829272444</v>
      </c>
      <c r="G265" s="9">
        <v>0</v>
      </c>
      <c r="H265" s="2">
        <f t="shared" si="18"/>
        <v>72939.462220495625</v>
      </c>
      <c r="I265" s="5"/>
      <c r="J265" s="24" t="str">
        <f t="shared" si="19"/>
        <v/>
      </c>
    </row>
    <row r="266" spans="1:10" x14ac:dyDescent="0.25">
      <c r="A266" s="5"/>
      <c r="B266" s="81"/>
      <c r="C266" s="1">
        <v>252</v>
      </c>
      <c r="D266" s="2">
        <f t="shared" si="15"/>
        <v>851.68350202050431</v>
      </c>
      <c r="E266" s="2">
        <f t="shared" si="16"/>
        <v>334.30586851060497</v>
      </c>
      <c r="F266" s="2">
        <f t="shared" si="17"/>
        <v>517.3776335098994</v>
      </c>
      <c r="G266" s="9">
        <v>0</v>
      </c>
      <c r="H266" s="2">
        <f t="shared" si="18"/>
        <v>72422.084586985729</v>
      </c>
      <c r="I266" s="5"/>
      <c r="J266" s="24" t="str">
        <f t="shared" si="19"/>
        <v/>
      </c>
    </row>
    <row r="267" spans="1:10" x14ac:dyDescent="0.25">
      <c r="A267" s="5"/>
      <c r="B267" s="83" t="s">
        <v>37</v>
      </c>
      <c r="C267" s="3">
        <v>253</v>
      </c>
      <c r="D267" s="4">
        <f t="shared" si="15"/>
        <v>851.68350202050431</v>
      </c>
      <c r="E267" s="4">
        <f t="shared" si="16"/>
        <v>331.93455435701793</v>
      </c>
      <c r="F267" s="4">
        <f t="shared" si="17"/>
        <v>519.74894766348643</v>
      </c>
      <c r="G267" s="10">
        <v>0</v>
      </c>
      <c r="H267" s="4">
        <f t="shared" si="18"/>
        <v>71902.335639322249</v>
      </c>
      <c r="I267" s="5"/>
      <c r="J267" s="24" t="str">
        <f t="shared" si="19"/>
        <v/>
      </c>
    </row>
    <row r="268" spans="1:10" x14ac:dyDescent="0.25">
      <c r="A268" s="5"/>
      <c r="B268" s="83"/>
      <c r="C268" s="3">
        <v>254</v>
      </c>
      <c r="D268" s="4">
        <f t="shared" si="15"/>
        <v>851.68350202050431</v>
      </c>
      <c r="E268" s="4">
        <f t="shared" si="16"/>
        <v>329.552371680227</v>
      </c>
      <c r="F268" s="4">
        <f t="shared" si="17"/>
        <v>522.13113034027731</v>
      </c>
      <c r="G268" s="10">
        <v>0</v>
      </c>
      <c r="H268" s="4">
        <f t="shared" si="18"/>
        <v>71380.204508981973</v>
      </c>
      <c r="I268" s="5"/>
      <c r="J268" s="24" t="str">
        <f t="shared" si="19"/>
        <v/>
      </c>
    </row>
    <row r="269" spans="1:10" x14ac:dyDescent="0.25">
      <c r="A269" s="5"/>
      <c r="B269" s="83"/>
      <c r="C269" s="3">
        <v>255</v>
      </c>
      <c r="D269" s="4">
        <f t="shared" si="15"/>
        <v>851.68350202050431</v>
      </c>
      <c r="E269" s="4">
        <f t="shared" si="16"/>
        <v>327.1592706661674</v>
      </c>
      <c r="F269" s="4">
        <f t="shared" si="17"/>
        <v>524.52423135433696</v>
      </c>
      <c r="G269" s="10">
        <v>0</v>
      </c>
      <c r="H269" s="4">
        <f t="shared" si="18"/>
        <v>70855.680277627631</v>
      </c>
      <c r="I269" s="5"/>
      <c r="J269" s="24" t="str">
        <f t="shared" si="19"/>
        <v/>
      </c>
    </row>
    <row r="270" spans="1:10" x14ac:dyDescent="0.25">
      <c r="A270" s="5"/>
      <c r="B270" s="83"/>
      <c r="C270" s="3">
        <v>256</v>
      </c>
      <c r="D270" s="4">
        <f t="shared" si="15"/>
        <v>851.68350202050431</v>
      </c>
      <c r="E270" s="4">
        <f t="shared" si="16"/>
        <v>324.75520127246</v>
      </c>
      <c r="F270" s="4">
        <f t="shared" si="17"/>
        <v>526.92830074804431</v>
      </c>
      <c r="G270" s="10">
        <v>0</v>
      </c>
      <c r="H270" s="4">
        <f t="shared" si="18"/>
        <v>70328.75197687959</v>
      </c>
      <c r="I270" s="5"/>
      <c r="J270" s="24" t="str">
        <f t="shared" si="19"/>
        <v/>
      </c>
    </row>
    <row r="271" spans="1:10" x14ac:dyDescent="0.25">
      <c r="A271" s="5"/>
      <c r="B271" s="83"/>
      <c r="C271" s="3">
        <v>257</v>
      </c>
      <c r="D271" s="4">
        <f t="shared" si="15"/>
        <v>851.68350202050431</v>
      </c>
      <c r="E271" s="4">
        <f t="shared" si="16"/>
        <v>322.34011322736478</v>
      </c>
      <c r="F271" s="4">
        <f t="shared" si="17"/>
        <v>529.34338879313952</v>
      </c>
      <c r="G271" s="10">
        <v>0</v>
      </c>
      <c r="H271" s="4">
        <f t="shared" si="18"/>
        <v>69799.408588086444</v>
      </c>
      <c r="I271" s="5"/>
      <c r="J271" s="24" t="str">
        <f t="shared" si="19"/>
        <v/>
      </c>
    </row>
    <row r="272" spans="1:10" x14ac:dyDescent="0.25">
      <c r="A272" s="5"/>
      <c r="B272" s="83"/>
      <c r="C272" s="3">
        <v>258</v>
      </c>
      <c r="D272" s="4">
        <f t="shared" ref="D272:D335" si="20">IF(H271&lt;=0,0,D$10)</f>
        <v>851.68350202050431</v>
      </c>
      <c r="E272" s="4">
        <f t="shared" ref="E272:E335" si="21">H271*(H$7/12)</f>
        <v>319.91395602872956</v>
      </c>
      <c r="F272" s="4">
        <f t="shared" ref="F272:F335" si="22">(D272-E272)+G272</f>
        <v>531.76954599177475</v>
      </c>
      <c r="G272" s="10">
        <v>0</v>
      </c>
      <c r="H272" s="4">
        <f t="shared" ref="H272:H335" si="23">IF(H271-F272&lt;=0,0,H271-F272)</f>
        <v>69267.63904209467</v>
      </c>
      <c r="I272" s="5"/>
      <c r="J272" s="24" t="str">
        <f t="shared" ref="J272:J335" si="24">IF(H272&lt;=0,C272, "")</f>
        <v/>
      </c>
    </row>
    <row r="273" spans="1:10" x14ac:dyDescent="0.25">
      <c r="A273" s="5"/>
      <c r="B273" s="83"/>
      <c r="C273" s="3">
        <v>259</v>
      </c>
      <c r="D273" s="4">
        <f t="shared" si="20"/>
        <v>851.68350202050431</v>
      </c>
      <c r="E273" s="4">
        <f t="shared" si="21"/>
        <v>317.47667894293392</v>
      </c>
      <c r="F273" s="4">
        <f t="shared" si="22"/>
        <v>534.20682307757033</v>
      </c>
      <c r="G273" s="10">
        <v>0</v>
      </c>
      <c r="H273" s="4">
        <f t="shared" si="23"/>
        <v>68733.432219017093</v>
      </c>
      <c r="I273" s="5"/>
      <c r="J273" s="24" t="str">
        <f t="shared" si="24"/>
        <v/>
      </c>
    </row>
    <row r="274" spans="1:10" x14ac:dyDescent="0.25">
      <c r="A274" s="5"/>
      <c r="B274" s="83"/>
      <c r="C274" s="3">
        <v>260</v>
      </c>
      <c r="D274" s="4">
        <f t="shared" si="20"/>
        <v>851.68350202050431</v>
      </c>
      <c r="E274" s="4">
        <f t="shared" si="21"/>
        <v>315.02823100382835</v>
      </c>
      <c r="F274" s="4">
        <f t="shared" si="22"/>
        <v>536.6552710166759</v>
      </c>
      <c r="G274" s="10">
        <v>0</v>
      </c>
      <c r="H274" s="4">
        <f t="shared" si="23"/>
        <v>68196.776948000421</v>
      </c>
      <c r="I274" s="5"/>
      <c r="J274" s="24" t="str">
        <f t="shared" si="24"/>
        <v/>
      </c>
    </row>
    <row r="275" spans="1:10" x14ac:dyDescent="0.25">
      <c r="A275" s="5"/>
      <c r="B275" s="83"/>
      <c r="C275" s="3">
        <v>261</v>
      </c>
      <c r="D275" s="4">
        <f t="shared" si="20"/>
        <v>851.68350202050431</v>
      </c>
      <c r="E275" s="4">
        <f t="shared" si="21"/>
        <v>312.56856101166858</v>
      </c>
      <c r="F275" s="4">
        <f t="shared" si="22"/>
        <v>539.11494100883579</v>
      </c>
      <c r="G275" s="10">
        <v>0</v>
      </c>
      <c r="H275" s="4">
        <f t="shared" si="23"/>
        <v>67657.662006991581</v>
      </c>
      <c r="I275" s="5"/>
      <c r="J275" s="24" t="str">
        <f t="shared" si="24"/>
        <v/>
      </c>
    </row>
    <row r="276" spans="1:10" x14ac:dyDescent="0.25">
      <c r="A276" s="5"/>
      <c r="B276" s="83"/>
      <c r="C276" s="3">
        <v>262</v>
      </c>
      <c r="D276" s="4">
        <f t="shared" si="20"/>
        <v>851.68350202050431</v>
      </c>
      <c r="E276" s="4">
        <f t="shared" si="21"/>
        <v>310.09761753204475</v>
      </c>
      <c r="F276" s="4">
        <f t="shared" si="22"/>
        <v>541.58588448845956</v>
      </c>
      <c r="G276" s="10">
        <v>0</v>
      </c>
      <c r="H276" s="4">
        <f t="shared" si="23"/>
        <v>67116.076122503116</v>
      </c>
      <c r="I276" s="5"/>
      <c r="J276" s="24" t="str">
        <f t="shared" si="24"/>
        <v/>
      </c>
    </row>
    <row r="277" spans="1:10" x14ac:dyDescent="0.25">
      <c r="A277" s="5"/>
      <c r="B277" s="83"/>
      <c r="C277" s="3">
        <v>263</v>
      </c>
      <c r="D277" s="4">
        <f t="shared" si="20"/>
        <v>851.68350202050431</v>
      </c>
      <c r="E277" s="4">
        <f t="shared" si="21"/>
        <v>307.61534889480595</v>
      </c>
      <c r="F277" s="4">
        <f t="shared" si="22"/>
        <v>544.06815312569836</v>
      </c>
      <c r="G277" s="10">
        <v>0</v>
      </c>
      <c r="H277" s="4">
        <f t="shared" si="23"/>
        <v>66572.007969377417</v>
      </c>
      <c r="I277" s="5"/>
      <c r="J277" s="24" t="str">
        <f t="shared" si="24"/>
        <v/>
      </c>
    </row>
    <row r="278" spans="1:10" x14ac:dyDescent="0.25">
      <c r="A278" s="5"/>
      <c r="B278" s="83"/>
      <c r="C278" s="3">
        <v>264</v>
      </c>
      <c r="D278" s="4">
        <f t="shared" si="20"/>
        <v>851.68350202050431</v>
      </c>
      <c r="E278" s="4">
        <f t="shared" si="21"/>
        <v>305.12170319297985</v>
      </c>
      <c r="F278" s="4">
        <f t="shared" si="22"/>
        <v>546.5617988275244</v>
      </c>
      <c r="G278" s="10">
        <v>0</v>
      </c>
      <c r="H278" s="4">
        <f t="shared" si="23"/>
        <v>66025.446170549898</v>
      </c>
      <c r="I278" s="5"/>
      <c r="J278" s="24" t="str">
        <f t="shared" si="24"/>
        <v/>
      </c>
    </row>
    <row r="279" spans="1:10" x14ac:dyDescent="0.25">
      <c r="A279" s="5"/>
      <c r="B279" s="81" t="s">
        <v>38</v>
      </c>
      <c r="C279" s="1">
        <v>265</v>
      </c>
      <c r="D279" s="2">
        <f t="shared" si="20"/>
        <v>851.68350202050431</v>
      </c>
      <c r="E279" s="2">
        <f t="shared" si="21"/>
        <v>302.61662828168704</v>
      </c>
      <c r="F279" s="2">
        <f t="shared" si="22"/>
        <v>549.06687373881732</v>
      </c>
      <c r="G279" s="9">
        <v>0</v>
      </c>
      <c r="H279" s="2">
        <f t="shared" si="23"/>
        <v>65476.379296811079</v>
      </c>
      <c r="I279" s="5"/>
      <c r="J279" s="24" t="str">
        <f t="shared" si="24"/>
        <v/>
      </c>
    </row>
    <row r="280" spans="1:10" x14ac:dyDescent="0.25">
      <c r="A280" s="5"/>
      <c r="B280" s="81"/>
      <c r="C280" s="1">
        <v>266</v>
      </c>
      <c r="D280" s="2">
        <f t="shared" si="20"/>
        <v>851.68350202050431</v>
      </c>
      <c r="E280" s="2">
        <f t="shared" si="21"/>
        <v>300.1000717770508</v>
      </c>
      <c r="F280" s="2">
        <f t="shared" si="22"/>
        <v>551.58343024345345</v>
      </c>
      <c r="G280" s="9">
        <v>0</v>
      </c>
      <c r="H280" s="2">
        <f t="shared" si="23"/>
        <v>64924.795866567627</v>
      </c>
      <c r="I280" s="5"/>
      <c r="J280" s="24" t="str">
        <f t="shared" si="24"/>
        <v/>
      </c>
    </row>
    <row r="281" spans="1:10" x14ac:dyDescent="0.25">
      <c r="A281" s="5"/>
      <c r="B281" s="81"/>
      <c r="C281" s="1">
        <v>267</v>
      </c>
      <c r="D281" s="2">
        <f t="shared" si="20"/>
        <v>851.68350202050431</v>
      </c>
      <c r="E281" s="2">
        <f t="shared" si="21"/>
        <v>297.57198105510162</v>
      </c>
      <c r="F281" s="2">
        <f t="shared" si="22"/>
        <v>554.11152096540263</v>
      </c>
      <c r="G281" s="9">
        <v>0</v>
      </c>
      <c r="H281" s="2">
        <f t="shared" si="23"/>
        <v>64370.684345602225</v>
      </c>
      <c r="I281" s="5"/>
      <c r="J281" s="24" t="str">
        <f t="shared" si="24"/>
        <v/>
      </c>
    </row>
    <row r="282" spans="1:10" x14ac:dyDescent="0.25">
      <c r="A282" s="5"/>
      <c r="B282" s="81"/>
      <c r="C282" s="1">
        <v>268</v>
      </c>
      <c r="D282" s="2">
        <f t="shared" si="20"/>
        <v>851.68350202050431</v>
      </c>
      <c r="E282" s="2">
        <f t="shared" si="21"/>
        <v>295.03230325067688</v>
      </c>
      <c r="F282" s="2">
        <f t="shared" si="22"/>
        <v>556.65119876982749</v>
      </c>
      <c r="G282" s="9">
        <v>0</v>
      </c>
      <c r="H282" s="2">
        <f t="shared" si="23"/>
        <v>63814.0331468324</v>
      </c>
      <c r="I282" s="5"/>
      <c r="J282" s="24" t="str">
        <f t="shared" si="24"/>
        <v/>
      </c>
    </row>
    <row r="283" spans="1:10" x14ac:dyDescent="0.25">
      <c r="A283" s="5"/>
      <c r="B283" s="81"/>
      <c r="C283" s="1">
        <v>269</v>
      </c>
      <c r="D283" s="2">
        <f t="shared" si="20"/>
        <v>851.68350202050431</v>
      </c>
      <c r="E283" s="2">
        <f t="shared" si="21"/>
        <v>292.48098525631519</v>
      </c>
      <c r="F283" s="2">
        <f t="shared" si="22"/>
        <v>559.20251676418911</v>
      </c>
      <c r="G283" s="9">
        <v>0</v>
      </c>
      <c r="H283" s="2">
        <f t="shared" si="23"/>
        <v>63254.830630068209</v>
      </c>
      <c r="I283" s="5"/>
      <c r="J283" s="24" t="str">
        <f t="shared" si="24"/>
        <v/>
      </c>
    </row>
    <row r="284" spans="1:10" x14ac:dyDescent="0.25">
      <c r="A284" s="5"/>
      <c r="B284" s="81"/>
      <c r="C284" s="1">
        <v>270</v>
      </c>
      <c r="D284" s="2">
        <f t="shared" si="20"/>
        <v>851.68350202050431</v>
      </c>
      <c r="E284" s="2">
        <f t="shared" si="21"/>
        <v>289.91797372114598</v>
      </c>
      <c r="F284" s="2">
        <f t="shared" si="22"/>
        <v>561.76552829935827</v>
      </c>
      <c r="G284" s="9">
        <v>0</v>
      </c>
      <c r="H284" s="2">
        <f t="shared" si="23"/>
        <v>62693.065101768851</v>
      </c>
      <c r="I284" s="5"/>
      <c r="J284" s="24" t="str">
        <f t="shared" si="24"/>
        <v/>
      </c>
    </row>
    <row r="285" spans="1:10" x14ac:dyDescent="0.25">
      <c r="A285" s="5"/>
      <c r="B285" s="81"/>
      <c r="C285" s="1">
        <v>271</v>
      </c>
      <c r="D285" s="2">
        <f t="shared" si="20"/>
        <v>851.68350202050431</v>
      </c>
      <c r="E285" s="2">
        <f t="shared" si="21"/>
        <v>287.3432150497739</v>
      </c>
      <c r="F285" s="2">
        <f t="shared" si="22"/>
        <v>564.3402869707304</v>
      </c>
      <c r="G285" s="9">
        <v>0</v>
      </c>
      <c r="H285" s="2">
        <f t="shared" si="23"/>
        <v>62128.724814798123</v>
      </c>
      <c r="I285" s="5"/>
      <c r="J285" s="24" t="str">
        <f t="shared" si="24"/>
        <v/>
      </c>
    </row>
    <row r="286" spans="1:10" x14ac:dyDescent="0.25">
      <c r="A286" s="5"/>
      <c r="B286" s="81"/>
      <c r="C286" s="1">
        <v>272</v>
      </c>
      <c r="D286" s="2">
        <f t="shared" si="20"/>
        <v>851.68350202050431</v>
      </c>
      <c r="E286" s="2">
        <f t="shared" si="21"/>
        <v>284.75665540115807</v>
      </c>
      <c r="F286" s="2">
        <f t="shared" si="22"/>
        <v>566.92684661934618</v>
      </c>
      <c r="G286" s="9">
        <v>0</v>
      </c>
      <c r="H286" s="2">
        <f t="shared" si="23"/>
        <v>61561.797968178777</v>
      </c>
      <c r="I286" s="5"/>
      <c r="J286" s="24" t="str">
        <f t="shared" si="24"/>
        <v/>
      </c>
    </row>
    <row r="287" spans="1:10" x14ac:dyDescent="0.25">
      <c r="A287" s="5"/>
      <c r="B287" s="81"/>
      <c r="C287" s="1">
        <v>273</v>
      </c>
      <c r="D287" s="2">
        <f t="shared" si="20"/>
        <v>851.68350202050431</v>
      </c>
      <c r="E287" s="2">
        <f t="shared" si="21"/>
        <v>282.15824068748606</v>
      </c>
      <c r="F287" s="2">
        <f t="shared" si="22"/>
        <v>569.52526133301831</v>
      </c>
      <c r="G287" s="9">
        <v>0</v>
      </c>
      <c r="H287" s="2">
        <f t="shared" si="23"/>
        <v>60992.272706845761</v>
      </c>
      <c r="I287" s="5"/>
      <c r="J287" s="24" t="str">
        <f t="shared" si="24"/>
        <v/>
      </c>
    </row>
    <row r="288" spans="1:10" x14ac:dyDescent="0.25">
      <c r="A288" s="5"/>
      <c r="B288" s="81"/>
      <c r="C288" s="1">
        <v>274</v>
      </c>
      <c r="D288" s="2">
        <f t="shared" si="20"/>
        <v>851.68350202050431</v>
      </c>
      <c r="E288" s="2">
        <f t="shared" si="21"/>
        <v>279.5479165730431</v>
      </c>
      <c r="F288" s="2">
        <f t="shared" si="22"/>
        <v>572.13558544746115</v>
      </c>
      <c r="G288" s="9">
        <v>0</v>
      </c>
      <c r="H288" s="2">
        <f t="shared" si="23"/>
        <v>60420.1371213983</v>
      </c>
      <c r="I288" s="5"/>
      <c r="J288" s="24" t="str">
        <f t="shared" si="24"/>
        <v/>
      </c>
    </row>
    <row r="289" spans="1:10" x14ac:dyDescent="0.25">
      <c r="A289" s="5"/>
      <c r="B289" s="81"/>
      <c r="C289" s="1">
        <v>275</v>
      </c>
      <c r="D289" s="2">
        <f t="shared" si="20"/>
        <v>851.68350202050431</v>
      </c>
      <c r="E289" s="2">
        <f t="shared" si="21"/>
        <v>276.92562847307556</v>
      </c>
      <c r="F289" s="2">
        <f t="shared" si="22"/>
        <v>574.75787354742874</v>
      </c>
      <c r="G289" s="9">
        <v>0</v>
      </c>
      <c r="H289" s="2">
        <f t="shared" si="23"/>
        <v>59845.379247850869</v>
      </c>
      <c r="I289" s="5"/>
      <c r="J289" s="24" t="str">
        <f t="shared" si="24"/>
        <v/>
      </c>
    </row>
    <row r="290" spans="1:10" x14ac:dyDescent="0.25">
      <c r="A290" s="5"/>
      <c r="B290" s="81"/>
      <c r="C290" s="1">
        <v>276</v>
      </c>
      <c r="D290" s="2">
        <f t="shared" si="20"/>
        <v>851.68350202050431</v>
      </c>
      <c r="E290" s="2">
        <f t="shared" si="21"/>
        <v>274.29132155264983</v>
      </c>
      <c r="F290" s="2">
        <f t="shared" si="22"/>
        <v>577.39218046785447</v>
      </c>
      <c r="G290" s="9">
        <v>0</v>
      </c>
      <c r="H290" s="2">
        <f t="shared" si="23"/>
        <v>59267.987067383016</v>
      </c>
      <c r="I290" s="5"/>
      <c r="J290" s="24" t="str">
        <f t="shared" si="24"/>
        <v/>
      </c>
    </row>
    <row r="291" spans="1:10" x14ac:dyDescent="0.25">
      <c r="A291" s="5"/>
      <c r="B291" s="83" t="s">
        <v>39</v>
      </c>
      <c r="C291" s="3">
        <v>277</v>
      </c>
      <c r="D291" s="4">
        <f t="shared" si="20"/>
        <v>851.68350202050431</v>
      </c>
      <c r="E291" s="4">
        <f t="shared" si="21"/>
        <v>271.64494072550548</v>
      </c>
      <c r="F291" s="4">
        <f t="shared" si="22"/>
        <v>580.03856129499877</v>
      </c>
      <c r="G291" s="10">
        <v>0</v>
      </c>
      <c r="H291" s="4">
        <f t="shared" si="23"/>
        <v>58687.948506088018</v>
      </c>
      <c r="I291" s="5"/>
      <c r="J291" s="24" t="str">
        <f t="shared" si="24"/>
        <v/>
      </c>
    </row>
    <row r="292" spans="1:10" x14ac:dyDescent="0.25">
      <c r="A292" s="5"/>
      <c r="B292" s="83"/>
      <c r="C292" s="3">
        <v>278</v>
      </c>
      <c r="D292" s="4">
        <f t="shared" si="20"/>
        <v>851.68350202050431</v>
      </c>
      <c r="E292" s="4">
        <f t="shared" si="21"/>
        <v>268.98643065290344</v>
      </c>
      <c r="F292" s="4">
        <f t="shared" si="22"/>
        <v>582.69707136760087</v>
      </c>
      <c r="G292" s="10">
        <v>0</v>
      </c>
      <c r="H292" s="4">
        <f t="shared" si="23"/>
        <v>58105.25143472042</v>
      </c>
      <c r="I292" s="5"/>
      <c r="J292" s="24" t="str">
        <f t="shared" si="24"/>
        <v/>
      </c>
    </row>
    <row r="293" spans="1:10" x14ac:dyDescent="0.25">
      <c r="A293" s="5"/>
      <c r="B293" s="83"/>
      <c r="C293" s="3">
        <v>279</v>
      </c>
      <c r="D293" s="4">
        <f t="shared" si="20"/>
        <v>851.68350202050431</v>
      </c>
      <c r="E293" s="4">
        <f t="shared" si="21"/>
        <v>266.31573574246858</v>
      </c>
      <c r="F293" s="4">
        <f t="shared" si="22"/>
        <v>585.36776627803579</v>
      </c>
      <c r="G293" s="10">
        <v>0</v>
      </c>
      <c r="H293" s="4">
        <f t="shared" si="23"/>
        <v>57519.88366844238</v>
      </c>
      <c r="I293" s="5"/>
      <c r="J293" s="24" t="str">
        <f t="shared" si="24"/>
        <v/>
      </c>
    </row>
    <row r="294" spans="1:10" x14ac:dyDescent="0.25">
      <c r="A294" s="5"/>
      <c r="B294" s="83"/>
      <c r="C294" s="3">
        <v>280</v>
      </c>
      <c r="D294" s="4">
        <f t="shared" si="20"/>
        <v>851.68350202050431</v>
      </c>
      <c r="E294" s="4">
        <f t="shared" si="21"/>
        <v>263.63280014702758</v>
      </c>
      <c r="F294" s="4">
        <f t="shared" si="22"/>
        <v>588.05070187347678</v>
      </c>
      <c r="G294" s="10">
        <v>0</v>
      </c>
      <c r="H294" s="4">
        <f t="shared" si="23"/>
        <v>56931.832966568902</v>
      </c>
      <c r="I294" s="5"/>
      <c r="J294" s="24" t="str">
        <f t="shared" si="24"/>
        <v/>
      </c>
    </row>
    <row r="295" spans="1:10" x14ac:dyDescent="0.25">
      <c r="A295" s="5"/>
      <c r="B295" s="83"/>
      <c r="C295" s="3">
        <v>281</v>
      </c>
      <c r="D295" s="4">
        <f t="shared" si="20"/>
        <v>851.68350202050431</v>
      </c>
      <c r="E295" s="4">
        <f t="shared" si="21"/>
        <v>260.93756776344082</v>
      </c>
      <c r="F295" s="4">
        <f t="shared" si="22"/>
        <v>590.74593425706348</v>
      </c>
      <c r="G295" s="10">
        <v>0</v>
      </c>
      <c r="H295" s="4">
        <f t="shared" si="23"/>
        <v>56341.087032311836</v>
      </c>
      <c r="I295" s="5"/>
      <c r="J295" s="24" t="str">
        <f t="shared" si="24"/>
        <v/>
      </c>
    </row>
    <row r="296" spans="1:10" x14ac:dyDescent="0.25">
      <c r="A296" s="5"/>
      <c r="B296" s="83"/>
      <c r="C296" s="3">
        <v>282</v>
      </c>
      <c r="D296" s="4">
        <f t="shared" si="20"/>
        <v>851.68350202050431</v>
      </c>
      <c r="E296" s="4">
        <f t="shared" si="21"/>
        <v>258.22998223142923</v>
      </c>
      <c r="F296" s="4">
        <f t="shared" si="22"/>
        <v>593.45351978907502</v>
      </c>
      <c r="G296" s="10">
        <v>0</v>
      </c>
      <c r="H296" s="4">
        <f t="shared" si="23"/>
        <v>55747.633512522763</v>
      </c>
      <c r="I296" s="5"/>
      <c r="J296" s="24" t="str">
        <f t="shared" si="24"/>
        <v/>
      </c>
    </row>
    <row r="297" spans="1:10" x14ac:dyDescent="0.25">
      <c r="A297" s="5"/>
      <c r="B297" s="83"/>
      <c r="C297" s="3">
        <v>283</v>
      </c>
      <c r="D297" s="4">
        <f t="shared" si="20"/>
        <v>851.68350202050431</v>
      </c>
      <c r="E297" s="4">
        <f t="shared" si="21"/>
        <v>255.509986932396</v>
      </c>
      <c r="F297" s="4">
        <f t="shared" si="22"/>
        <v>596.17351508810827</v>
      </c>
      <c r="G297" s="10">
        <v>0</v>
      </c>
      <c r="H297" s="4">
        <f t="shared" si="23"/>
        <v>55151.459997434657</v>
      </c>
      <c r="I297" s="5"/>
      <c r="J297" s="24" t="str">
        <f t="shared" si="24"/>
        <v/>
      </c>
    </row>
    <row r="298" spans="1:10" x14ac:dyDescent="0.25">
      <c r="A298" s="5"/>
      <c r="B298" s="83"/>
      <c r="C298" s="3">
        <v>284</v>
      </c>
      <c r="D298" s="4">
        <f t="shared" si="20"/>
        <v>851.68350202050431</v>
      </c>
      <c r="E298" s="4">
        <f t="shared" si="21"/>
        <v>252.77752498824216</v>
      </c>
      <c r="F298" s="4">
        <f t="shared" si="22"/>
        <v>598.90597703226217</v>
      </c>
      <c r="G298" s="10">
        <v>0</v>
      </c>
      <c r="H298" s="4">
        <f t="shared" si="23"/>
        <v>54552.554020402393</v>
      </c>
      <c r="I298" s="5"/>
      <c r="J298" s="24" t="str">
        <f t="shared" si="24"/>
        <v/>
      </c>
    </row>
    <row r="299" spans="1:10" x14ac:dyDescent="0.25">
      <c r="A299" s="5"/>
      <c r="B299" s="83"/>
      <c r="C299" s="3">
        <v>285</v>
      </c>
      <c r="D299" s="4">
        <f t="shared" si="20"/>
        <v>851.68350202050431</v>
      </c>
      <c r="E299" s="4">
        <f t="shared" si="21"/>
        <v>250.03253926017763</v>
      </c>
      <c r="F299" s="4">
        <f t="shared" si="22"/>
        <v>601.65096276032671</v>
      </c>
      <c r="G299" s="10">
        <v>0</v>
      </c>
      <c r="H299" s="4">
        <f t="shared" si="23"/>
        <v>53950.903057642063</v>
      </c>
      <c r="I299" s="5"/>
      <c r="J299" s="24" t="str">
        <f t="shared" si="24"/>
        <v/>
      </c>
    </row>
    <row r="300" spans="1:10" x14ac:dyDescent="0.25">
      <c r="A300" s="5"/>
      <c r="B300" s="83"/>
      <c r="C300" s="3">
        <v>286</v>
      </c>
      <c r="D300" s="4">
        <f t="shared" si="20"/>
        <v>851.68350202050431</v>
      </c>
      <c r="E300" s="4">
        <f t="shared" si="21"/>
        <v>247.27497234752613</v>
      </c>
      <c r="F300" s="4">
        <f t="shared" si="22"/>
        <v>604.40852967297815</v>
      </c>
      <c r="G300" s="10">
        <v>0</v>
      </c>
      <c r="H300" s="4">
        <f t="shared" si="23"/>
        <v>53346.494527969087</v>
      </c>
      <c r="I300" s="5"/>
      <c r="J300" s="24" t="str">
        <f t="shared" si="24"/>
        <v/>
      </c>
    </row>
    <row r="301" spans="1:10" x14ac:dyDescent="0.25">
      <c r="A301" s="5"/>
      <c r="B301" s="83"/>
      <c r="C301" s="3">
        <v>287</v>
      </c>
      <c r="D301" s="4">
        <f t="shared" si="20"/>
        <v>851.68350202050431</v>
      </c>
      <c r="E301" s="4">
        <f t="shared" si="21"/>
        <v>244.50476658652499</v>
      </c>
      <c r="F301" s="4">
        <f t="shared" si="22"/>
        <v>607.17873543397934</v>
      </c>
      <c r="G301" s="10">
        <v>0</v>
      </c>
      <c r="H301" s="4">
        <f t="shared" si="23"/>
        <v>52739.315792535112</v>
      </c>
      <c r="I301" s="5"/>
      <c r="J301" s="24" t="str">
        <f t="shared" si="24"/>
        <v/>
      </c>
    </row>
    <row r="302" spans="1:10" x14ac:dyDescent="0.25">
      <c r="A302" s="5"/>
      <c r="B302" s="83"/>
      <c r="C302" s="3">
        <v>288</v>
      </c>
      <c r="D302" s="4">
        <f t="shared" si="20"/>
        <v>851.68350202050431</v>
      </c>
      <c r="E302" s="4">
        <f t="shared" si="21"/>
        <v>241.72186404911926</v>
      </c>
      <c r="F302" s="4">
        <f t="shared" si="22"/>
        <v>609.96163797138502</v>
      </c>
      <c r="G302" s="10">
        <v>0</v>
      </c>
      <c r="H302" s="4">
        <f t="shared" si="23"/>
        <v>52129.354154563727</v>
      </c>
      <c r="I302" s="5"/>
      <c r="J302" s="24" t="str">
        <f t="shared" si="24"/>
        <v/>
      </c>
    </row>
    <row r="303" spans="1:10" x14ac:dyDescent="0.25">
      <c r="A303" s="5"/>
      <c r="B303" s="81" t="s">
        <v>40</v>
      </c>
      <c r="C303" s="1">
        <v>289</v>
      </c>
      <c r="D303" s="2">
        <f t="shared" si="20"/>
        <v>851.68350202050431</v>
      </c>
      <c r="E303" s="2">
        <f t="shared" si="21"/>
        <v>238.92620654175042</v>
      </c>
      <c r="F303" s="2">
        <f t="shared" si="22"/>
        <v>612.75729547875392</v>
      </c>
      <c r="G303" s="9">
        <v>0</v>
      </c>
      <c r="H303" s="2">
        <f t="shared" si="23"/>
        <v>51516.596859084973</v>
      </c>
      <c r="I303" s="5"/>
      <c r="J303" s="24" t="str">
        <f t="shared" si="24"/>
        <v/>
      </c>
    </row>
    <row r="304" spans="1:10" x14ac:dyDescent="0.25">
      <c r="A304" s="5"/>
      <c r="B304" s="81"/>
      <c r="C304" s="1">
        <v>290</v>
      </c>
      <c r="D304" s="2">
        <f t="shared" si="20"/>
        <v>851.68350202050431</v>
      </c>
      <c r="E304" s="2">
        <f t="shared" si="21"/>
        <v>236.11773560413945</v>
      </c>
      <c r="F304" s="2">
        <f t="shared" si="22"/>
        <v>615.5657664163648</v>
      </c>
      <c r="G304" s="9">
        <v>0</v>
      </c>
      <c r="H304" s="2">
        <f t="shared" si="23"/>
        <v>50901.031092668607</v>
      </c>
      <c r="I304" s="5"/>
      <c r="J304" s="24" t="str">
        <f t="shared" si="24"/>
        <v/>
      </c>
    </row>
    <row r="305" spans="1:10" x14ac:dyDescent="0.25">
      <c r="A305" s="5"/>
      <c r="B305" s="81"/>
      <c r="C305" s="1">
        <v>291</v>
      </c>
      <c r="D305" s="2">
        <f t="shared" si="20"/>
        <v>851.68350202050431</v>
      </c>
      <c r="E305" s="2">
        <f t="shared" si="21"/>
        <v>233.29639250806446</v>
      </c>
      <c r="F305" s="2">
        <f t="shared" si="22"/>
        <v>618.38710951243979</v>
      </c>
      <c r="G305" s="9">
        <v>0</v>
      </c>
      <c r="H305" s="2">
        <f t="shared" si="23"/>
        <v>50282.643983156166</v>
      </c>
      <c r="I305" s="5"/>
      <c r="J305" s="24" t="str">
        <f t="shared" si="24"/>
        <v/>
      </c>
    </row>
    <row r="306" spans="1:10" x14ac:dyDescent="0.25">
      <c r="A306" s="5"/>
      <c r="B306" s="81"/>
      <c r="C306" s="1">
        <v>292</v>
      </c>
      <c r="D306" s="2">
        <f t="shared" si="20"/>
        <v>851.68350202050431</v>
      </c>
      <c r="E306" s="2">
        <f t="shared" si="21"/>
        <v>230.46211825613241</v>
      </c>
      <c r="F306" s="2">
        <f t="shared" si="22"/>
        <v>621.22138376437192</v>
      </c>
      <c r="G306" s="9">
        <v>0</v>
      </c>
      <c r="H306" s="2">
        <f t="shared" si="23"/>
        <v>49661.422599391793</v>
      </c>
      <c r="I306" s="5"/>
      <c r="J306" s="24" t="str">
        <f t="shared" si="24"/>
        <v/>
      </c>
    </row>
    <row r="307" spans="1:10" x14ac:dyDescent="0.25">
      <c r="A307" s="5"/>
      <c r="B307" s="81"/>
      <c r="C307" s="1">
        <v>293</v>
      </c>
      <c r="D307" s="2">
        <f t="shared" si="20"/>
        <v>851.68350202050431</v>
      </c>
      <c r="E307" s="2">
        <f t="shared" si="21"/>
        <v>227.61485358054571</v>
      </c>
      <c r="F307" s="2">
        <f t="shared" si="22"/>
        <v>624.06864843995857</v>
      </c>
      <c r="G307" s="9">
        <v>0</v>
      </c>
      <c r="H307" s="2">
        <f t="shared" si="23"/>
        <v>49037.353950951838</v>
      </c>
      <c r="I307" s="5"/>
      <c r="J307" s="24" t="str">
        <f t="shared" si="24"/>
        <v/>
      </c>
    </row>
    <row r="308" spans="1:10" x14ac:dyDescent="0.25">
      <c r="A308" s="5"/>
      <c r="B308" s="81"/>
      <c r="C308" s="1">
        <v>294</v>
      </c>
      <c r="D308" s="2">
        <f t="shared" si="20"/>
        <v>851.68350202050431</v>
      </c>
      <c r="E308" s="2">
        <f t="shared" si="21"/>
        <v>224.75453894186259</v>
      </c>
      <c r="F308" s="2">
        <f t="shared" si="22"/>
        <v>626.92896307864169</v>
      </c>
      <c r="G308" s="9">
        <v>0</v>
      </c>
      <c r="H308" s="2">
        <f t="shared" si="23"/>
        <v>48410.424987873193</v>
      </c>
      <c r="I308" s="5"/>
      <c r="J308" s="24" t="str">
        <f t="shared" si="24"/>
        <v/>
      </c>
    </row>
    <row r="309" spans="1:10" x14ac:dyDescent="0.25">
      <c r="A309" s="5"/>
      <c r="B309" s="81"/>
      <c r="C309" s="1">
        <v>295</v>
      </c>
      <c r="D309" s="2">
        <f t="shared" si="20"/>
        <v>851.68350202050431</v>
      </c>
      <c r="E309" s="2">
        <f t="shared" si="21"/>
        <v>221.88111452775215</v>
      </c>
      <c r="F309" s="2">
        <f t="shared" si="22"/>
        <v>629.80238749275213</v>
      </c>
      <c r="G309" s="9">
        <v>0</v>
      </c>
      <c r="H309" s="2">
        <f t="shared" si="23"/>
        <v>47780.62260038044</v>
      </c>
      <c r="I309" s="5"/>
      <c r="J309" s="24" t="str">
        <f t="shared" si="24"/>
        <v/>
      </c>
    </row>
    <row r="310" spans="1:10" x14ac:dyDescent="0.25">
      <c r="A310" s="5"/>
      <c r="B310" s="81"/>
      <c r="C310" s="1">
        <v>296</v>
      </c>
      <c r="D310" s="2">
        <f t="shared" si="20"/>
        <v>851.68350202050431</v>
      </c>
      <c r="E310" s="2">
        <f t="shared" si="21"/>
        <v>218.99452025174369</v>
      </c>
      <c r="F310" s="2">
        <f t="shared" si="22"/>
        <v>632.68898176876064</v>
      </c>
      <c r="G310" s="9">
        <v>0</v>
      </c>
      <c r="H310" s="2">
        <f t="shared" si="23"/>
        <v>47147.933618611678</v>
      </c>
      <c r="I310" s="5"/>
      <c r="J310" s="24" t="str">
        <f t="shared" si="24"/>
        <v/>
      </c>
    </row>
    <row r="311" spans="1:10" x14ac:dyDescent="0.25">
      <c r="A311" s="5"/>
      <c r="B311" s="81"/>
      <c r="C311" s="1">
        <v>297</v>
      </c>
      <c r="D311" s="2">
        <f t="shared" si="20"/>
        <v>851.68350202050431</v>
      </c>
      <c r="E311" s="2">
        <f t="shared" si="21"/>
        <v>216.09469575197019</v>
      </c>
      <c r="F311" s="2">
        <f t="shared" si="22"/>
        <v>635.58880626853409</v>
      </c>
      <c r="G311" s="9">
        <v>0</v>
      </c>
      <c r="H311" s="2">
        <f t="shared" si="23"/>
        <v>46512.344812343144</v>
      </c>
      <c r="I311" s="5"/>
      <c r="J311" s="24" t="str">
        <f t="shared" si="24"/>
        <v/>
      </c>
    </row>
    <row r="312" spans="1:10" x14ac:dyDescent="0.25">
      <c r="A312" s="5"/>
      <c r="B312" s="81"/>
      <c r="C312" s="1">
        <v>298</v>
      </c>
      <c r="D312" s="2">
        <f t="shared" si="20"/>
        <v>851.68350202050431</v>
      </c>
      <c r="E312" s="2">
        <f t="shared" si="21"/>
        <v>213.18158038990609</v>
      </c>
      <c r="F312" s="2">
        <f t="shared" si="22"/>
        <v>638.50192163059819</v>
      </c>
      <c r="G312" s="9">
        <v>0</v>
      </c>
      <c r="H312" s="2">
        <f t="shared" si="23"/>
        <v>45873.842890712549</v>
      </c>
      <c r="I312" s="5"/>
      <c r="J312" s="24" t="str">
        <f t="shared" si="24"/>
        <v/>
      </c>
    </row>
    <row r="313" spans="1:10" x14ac:dyDescent="0.25">
      <c r="A313" s="5"/>
      <c r="B313" s="81"/>
      <c r="C313" s="1">
        <v>299</v>
      </c>
      <c r="D313" s="2">
        <f t="shared" si="20"/>
        <v>851.68350202050431</v>
      </c>
      <c r="E313" s="2">
        <f t="shared" si="21"/>
        <v>210.2551132490992</v>
      </c>
      <c r="F313" s="2">
        <f t="shared" si="22"/>
        <v>641.42838877140514</v>
      </c>
      <c r="G313" s="9">
        <v>0</v>
      </c>
      <c r="H313" s="2">
        <f t="shared" si="23"/>
        <v>45232.414501941144</v>
      </c>
      <c r="I313" s="5"/>
      <c r="J313" s="24" t="str">
        <f t="shared" si="24"/>
        <v/>
      </c>
    </row>
    <row r="314" spans="1:10" x14ac:dyDescent="0.25">
      <c r="A314" s="5"/>
      <c r="B314" s="81"/>
      <c r="C314" s="1">
        <v>300</v>
      </c>
      <c r="D314" s="2">
        <f t="shared" si="20"/>
        <v>851.68350202050431</v>
      </c>
      <c r="E314" s="2">
        <f t="shared" si="21"/>
        <v>207.31523313389692</v>
      </c>
      <c r="F314" s="2">
        <f t="shared" si="22"/>
        <v>644.36826888660744</v>
      </c>
      <c r="G314" s="9">
        <v>0</v>
      </c>
      <c r="H314" s="2">
        <f t="shared" si="23"/>
        <v>44588.046233054534</v>
      </c>
      <c r="I314" s="5"/>
      <c r="J314" s="24" t="str">
        <f t="shared" si="24"/>
        <v/>
      </c>
    </row>
    <row r="315" spans="1:10" x14ac:dyDescent="0.25">
      <c r="A315" s="5"/>
      <c r="B315" s="83" t="s">
        <v>41</v>
      </c>
      <c r="C315" s="3">
        <v>301</v>
      </c>
      <c r="D315" s="4">
        <f t="shared" si="20"/>
        <v>851.68350202050431</v>
      </c>
      <c r="E315" s="4">
        <f t="shared" si="21"/>
        <v>204.36187856816662</v>
      </c>
      <c r="F315" s="4">
        <f t="shared" si="22"/>
        <v>647.32162345233769</v>
      </c>
      <c r="G315" s="10">
        <v>0</v>
      </c>
      <c r="H315" s="4">
        <f t="shared" si="23"/>
        <v>43940.724609602199</v>
      </c>
      <c r="I315" s="5"/>
      <c r="J315" s="24" t="str">
        <f t="shared" si="24"/>
        <v/>
      </c>
    </row>
    <row r="316" spans="1:10" x14ac:dyDescent="0.25">
      <c r="A316" s="5"/>
      <c r="B316" s="83"/>
      <c r="C316" s="3">
        <v>302</v>
      </c>
      <c r="D316" s="4">
        <f t="shared" si="20"/>
        <v>851.68350202050431</v>
      </c>
      <c r="E316" s="4">
        <f t="shared" si="21"/>
        <v>201.39498779401009</v>
      </c>
      <c r="F316" s="4">
        <f t="shared" si="22"/>
        <v>650.28851422649427</v>
      </c>
      <c r="G316" s="10">
        <v>0</v>
      </c>
      <c r="H316" s="4">
        <f t="shared" si="23"/>
        <v>43290.436095375706</v>
      </c>
      <c r="I316" s="5"/>
      <c r="J316" s="24" t="str">
        <f t="shared" si="24"/>
        <v/>
      </c>
    </row>
    <row r="317" spans="1:10" x14ac:dyDescent="0.25">
      <c r="A317" s="5"/>
      <c r="B317" s="83"/>
      <c r="C317" s="3">
        <v>303</v>
      </c>
      <c r="D317" s="4">
        <f t="shared" si="20"/>
        <v>851.68350202050431</v>
      </c>
      <c r="E317" s="4">
        <f t="shared" si="21"/>
        <v>198.41449877047199</v>
      </c>
      <c r="F317" s="4">
        <f t="shared" si="22"/>
        <v>653.26900325003226</v>
      </c>
      <c r="G317" s="10">
        <v>0</v>
      </c>
      <c r="H317" s="4">
        <f t="shared" si="23"/>
        <v>42637.167092125674</v>
      </c>
      <c r="I317" s="5"/>
      <c r="J317" s="24" t="str">
        <f t="shared" si="24"/>
        <v/>
      </c>
    </row>
    <row r="318" spans="1:10" x14ac:dyDescent="0.25">
      <c r="A318" s="5"/>
      <c r="B318" s="83"/>
      <c r="C318" s="3">
        <v>304</v>
      </c>
      <c r="D318" s="4">
        <f t="shared" si="20"/>
        <v>851.68350202050431</v>
      </c>
      <c r="E318" s="4">
        <f t="shared" si="21"/>
        <v>195.42034917224268</v>
      </c>
      <c r="F318" s="4">
        <f t="shared" si="22"/>
        <v>656.2631528482616</v>
      </c>
      <c r="G318" s="10">
        <v>0</v>
      </c>
      <c r="H318" s="4">
        <f t="shared" si="23"/>
        <v>41980.903939277414</v>
      </c>
      <c r="I318" s="5"/>
      <c r="J318" s="24" t="str">
        <f t="shared" si="24"/>
        <v/>
      </c>
    </row>
    <row r="319" spans="1:10" x14ac:dyDescent="0.25">
      <c r="A319" s="5"/>
      <c r="B319" s="83"/>
      <c r="C319" s="3">
        <v>305</v>
      </c>
      <c r="D319" s="4">
        <f t="shared" si="20"/>
        <v>851.68350202050431</v>
      </c>
      <c r="E319" s="4">
        <f t="shared" si="21"/>
        <v>192.4124763883548</v>
      </c>
      <c r="F319" s="4">
        <f t="shared" si="22"/>
        <v>659.27102563214953</v>
      </c>
      <c r="G319" s="10">
        <v>0</v>
      </c>
      <c r="H319" s="4">
        <f t="shared" si="23"/>
        <v>41321.632913645262</v>
      </c>
      <c r="I319" s="5"/>
      <c r="J319" s="24" t="str">
        <f t="shared" si="24"/>
        <v/>
      </c>
    </row>
    <row r="320" spans="1:10" x14ac:dyDescent="0.25">
      <c r="A320" s="5"/>
      <c r="B320" s="83"/>
      <c r="C320" s="3">
        <v>306</v>
      </c>
      <c r="D320" s="4">
        <f t="shared" si="20"/>
        <v>851.68350202050431</v>
      </c>
      <c r="E320" s="4">
        <f t="shared" si="21"/>
        <v>189.39081752087412</v>
      </c>
      <c r="F320" s="4">
        <f t="shared" si="22"/>
        <v>662.29268449963024</v>
      </c>
      <c r="G320" s="10">
        <v>0</v>
      </c>
      <c r="H320" s="4">
        <f t="shared" si="23"/>
        <v>40659.34022914563</v>
      </c>
      <c r="I320" s="5"/>
      <c r="J320" s="24" t="str">
        <f t="shared" si="24"/>
        <v/>
      </c>
    </row>
    <row r="321" spans="1:10" x14ac:dyDescent="0.25">
      <c r="A321" s="5"/>
      <c r="B321" s="83"/>
      <c r="C321" s="3">
        <v>307</v>
      </c>
      <c r="D321" s="4">
        <f t="shared" si="20"/>
        <v>851.68350202050431</v>
      </c>
      <c r="E321" s="4">
        <f t="shared" si="21"/>
        <v>186.35530938358414</v>
      </c>
      <c r="F321" s="4">
        <f t="shared" si="22"/>
        <v>665.32819263692022</v>
      </c>
      <c r="G321" s="10">
        <v>0</v>
      </c>
      <c r="H321" s="4">
        <f t="shared" si="23"/>
        <v>39994.012036508706</v>
      </c>
      <c r="I321" s="5"/>
      <c r="J321" s="24" t="str">
        <f t="shared" si="24"/>
        <v/>
      </c>
    </row>
    <row r="322" spans="1:10" x14ac:dyDescent="0.25">
      <c r="A322" s="5"/>
      <c r="B322" s="83"/>
      <c r="C322" s="3">
        <v>308</v>
      </c>
      <c r="D322" s="4">
        <f t="shared" si="20"/>
        <v>851.68350202050431</v>
      </c>
      <c r="E322" s="4">
        <f t="shared" si="21"/>
        <v>183.30588850066491</v>
      </c>
      <c r="F322" s="4">
        <f t="shared" si="22"/>
        <v>668.37761351983943</v>
      </c>
      <c r="G322" s="10">
        <v>0</v>
      </c>
      <c r="H322" s="4">
        <f t="shared" si="23"/>
        <v>39325.634422988864</v>
      </c>
      <c r="I322" s="5"/>
      <c r="J322" s="24" t="str">
        <f t="shared" si="24"/>
        <v/>
      </c>
    </row>
    <row r="323" spans="1:10" x14ac:dyDescent="0.25">
      <c r="A323" s="5"/>
      <c r="B323" s="83"/>
      <c r="C323" s="3">
        <v>309</v>
      </c>
      <c r="D323" s="4">
        <f t="shared" si="20"/>
        <v>851.68350202050431</v>
      </c>
      <c r="E323" s="4">
        <f t="shared" si="21"/>
        <v>180.24249110536562</v>
      </c>
      <c r="F323" s="4">
        <f t="shared" si="22"/>
        <v>671.44101091513869</v>
      </c>
      <c r="G323" s="10">
        <v>0</v>
      </c>
      <c r="H323" s="4">
        <f t="shared" si="23"/>
        <v>38654.193412073728</v>
      </c>
      <c r="I323" s="5"/>
      <c r="J323" s="24" t="str">
        <f t="shared" si="24"/>
        <v/>
      </c>
    </row>
    <row r="324" spans="1:10" x14ac:dyDescent="0.25">
      <c r="A324" s="5"/>
      <c r="B324" s="83"/>
      <c r="C324" s="3">
        <v>310</v>
      </c>
      <c r="D324" s="4">
        <f t="shared" si="20"/>
        <v>851.68350202050431</v>
      </c>
      <c r="E324" s="4">
        <f t="shared" si="21"/>
        <v>177.16505313867125</v>
      </c>
      <c r="F324" s="4">
        <f t="shared" si="22"/>
        <v>674.51844888183302</v>
      </c>
      <c r="G324" s="10">
        <v>0</v>
      </c>
      <c r="H324" s="4">
        <f t="shared" si="23"/>
        <v>37979.674963191894</v>
      </c>
      <c r="I324" s="5"/>
      <c r="J324" s="24" t="str">
        <f t="shared" si="24"/>
        <v/>
      </c>
    </row>
    <row r="325" spans="1:10" x14ac:dyDescent="0.25">
      <c r="A325" s="5"/>
      <c r="B325" s="83"/>
      <c r="C325" s="3">
        <v>311</v>
      </c>
      <c r="D325" s="4">
        <f t="shared" si="20"/>
        <v>851.68350202050431</v>
      </c>
      <c r="E325" s="4">
        <f t="shared" si="21"/>
        <v>174.07351024796284</v>
      </c>
      <c r="F325" s="4">
        <f t="shared" si="22"/>
        <v>677.60999177254143</v>
      </c>
      <c r="G325" s="10">
        <v>0</v>
      </c>
      <c r="H325" s="4">
        <f t="shared" si="23"/>
        <v>37302.06497141935</v>
      </c>
      <c r="I325" s="5"/>
      <c r="J325" s="24" t="str">
        <f t="shared" si="24"/>
        <v/>
      </c>
    </row>
    <row r="326" spans="1:10" x14ac:dyDescent="0.25">
      <c r="A326" s="5"/>
      <c r="B326" s="83"/>
      <c r="C326" s="3">
        <v>312</v>
      </c>
      <c r="D326" s="4">
        <f t="shared" si="20"/>
        <v>851.68350202050431</v>
      </c>
      <c r="E326" s="4">
        <f t="shared" si="21"/>
        <v>170.96779778567202</v>
      </c>
      <c r="F326" s="4">
        <f t="shared" si="22"/>
        <v>680.71570423483229</v>
      </c>
      <c r="G326" s="10">
        <v>0</v>
      </c>
      <c r="H326" s="4">
        <f t="shared" si="23"/>
        <v>36621.349267184516</v>
      </c>
      <c r="I326" s="5"/>
      <c r="J326" s="24" t="str">
        <f t="shared" si="24"/>
        <v/>
      </c>
    </row>
    <row r="327" spans="1:10" x14ac:dyDescent="0.25">
      <c r="A327" s="5"/>
      <c r="B327" s="81" t="s">
        <v>42</v>
      </c>
      <c r="C327" s="1">
        <v>313</v>
      </c>
      <c r="D327" s="2">
        <f t="shared" si="20"/>
        <v>851.68350202050431</v>
      </c>
      <c r="E327" s="2">
        <f t="shared" si="21"/>
        <v>167.84785080792903</v>
      </c>
      <c r="F327" s="2">
        <f t="shared" si="22"/>
        <v>683.83565121257527</v>
      </c>
      <c r="G327" s="9">
        <v>0</v>
      </c>
      <c r="H327" s="2">
        <f t="shared" si="23"/>
        <v>35937.51361597194</v>
      </c>
      <c r="I327" s="5"/>
      <c r="J327" s="24" t="str">
        <f t="shared" si="24"/>
        <v/>
      </c>
    </row>
    <row r="328" spans="1:10" x14ac:dyDescent="0.25">
      <c r="A328" s="5"/>
      <c r="B328" s="81"/>
      <c r="C328" s="1">
        <v>314</v>
      </c>
      <c r="D328" s="2">
        <f t="shared" si="20"/>
        <v>851.68350202050431</v>
      </c>
      <c r="E328" s="2">
        <f t="shared" si="21"/>
        <v>164.71360407320472</v>
      </c>
      <c r="F328" s="2">
        <f t="shared" si="22"/>
        <v>686.96989794729961</v>
      </c>
      <c r="G328" s="9">
        <v>0</v>
      </c>
      <c r="H328" s="2">
        <f t="shared" si="23"/>
        <v>35250.543718024637</v>
      </c>
      <c r="I328" s="5"/>
      <c r="J328" s="24" t="str">
        <f t="shared" si="24"/>
        <v/>
      </c>
    </row>
    <row r="329" spans="1:10" x14ac:dyDescent="0.25">
      <c r="A329" s="5"/>
      <c r="B329" s="81"/>
      <c r="C329" s="1">
        <v>315</v>
      </c>
      <c r="D329" s="2">
        <f t="shared" si="20"/>
        <v>851.68350202050431</v>
      </c>
      <c r="E329" s="2">
        <f t="shared" si="21"/>
        <v>161.56499204094627</v>
      </c>
      <c r="F329" s="2">
        <f t="shared" si="22"/>
        <v>690.11850997955798</v>
      </c>
      <c r="G329" s="9">
        <v>0</v>
      </c>
      <c r="H329" s="2">
        <f t="shared" si="23"/>
        <v>34560.425208045082</v>
      </c>
      <c r="I329" s="5"/>
      <c r="J329" s="24" t="str">
        <f t="shared" si="24"/>
        <v/>
      </c>
    </row>
    <row r="330" spans="1:10" x14ac:dyDescent="0.25">
      <c r="A330" s="5"/>
      <c r="B330" s="81"/>
      <c r="C330" s="1">
        <v>316</v>
      </c>
      <c r="D330" s="2">
        <f t="shared" si="20"/>
        <v>851.68350202050431</v>
      </c>
      <c r="E330" s="2">
        <f t="shared" si="21"/>
        <v>158.40194887020664</v>
      </c>
      <c r="F330" s="2">
        <f t="shared" si="22"/>
        <v>693.28155315029767</v>
      </c>
      <c r="G330" s="9">
        <v>0</v>
      </c>
      <c r="H330" s="2">
        <f t="shared" si="23"/>
        <v>33867.143654894782</v>
      </c>
      <c r="I330" s="5"/>
      <c r="J330" s="24" t="str">
        <f t="shared" si="24"/>
        <v/>
      </c>
    </row>
    <row r="331" spans="1:10" x14ac:dyDescent="0.25">
      <c r="A331" s="5"/>
      <c r="B331" s="81"/>
      <c r="C331" s="1">
        <v>317</v>
      </c>
      <c r="D331" s="2">
        <f t="shared" si="20"/>
        <v>851.68350202050431</v>
      </c>
      <c r="E331" s="2">
        <f t="shared" si="21"/>
        <v>155.22440841826776</v>
      </c>
      <c r="F331" s="2">
        <f t="shared" si="22"/>
        <v>696.45909360223652</v>
      </c>
      <c r="G331" s="9">
        <v>0</v>
      </c>
      <c r="H331" s="2">
        <f t="shared" si="23"/>
        <v>33170.684561292546</v>
      </c>
      <c r="I331" s="5"/>
      <c r="J331" s="24" t="str">
        <f t="shared" si="24"/>
        <v/>
      </c>
    </row>
    <row r="332" spans="1:10" x14ac:dyDescent="0.25">
      <c r="A332" s="5"/>
      <c r="B332" s="81"/>
      <c r="C332" s="1">
        <v>318</v>
      </c>
      <c r="D332" s="2">
        <f t="shared" si="20"/>
        <v>851.68350202050431</v>
      </c>
      <c r="E332" s="2">
        <f t="shared" si="21"/>
        <v>152.03230423925751</v>
      </c>
      <c r="F332" s="2">
        <f t="shared" si="22"/>
        <v>699.65119778124676</v>
      </c>
      <c r="G332" s="9">
        <v>0</v>
      </c>
      <c r="H332" s="2">
        <f t="shared" si="23"/>
        <v>32471.033363511298</v>
      </c>
      <c r="I332" s="5"/>
      <c r="J332" s="24" t="str">
        <f t="shared" si="24"/>
        <v/>
      </c>
    </row>
    <row r="333" spans="1:10" x14ac:dyDescent="0.25">
      <c r="A333" s="5"/>
      <c r="B333" s="81"/>
      <c r="C333" s="1">
        <v>319</v>
      </c>
      <c r="D333" s="2">
        <f t="shared" si="20"/>
        <v>851.68350202050431</v>
      </c>
      <c r="E333" s="2">
        <f t="shared" si="21"/>
        <v>148.82556958276012</v>
      </c>
      <c r="F333" s="2">
        <f t="shared" si="22"/>
        <v>702.85793243774424</v>
      </c>
      <c r="G333" s="9">
        <v>0</v>
      </c>
      <c r="H333" s="2">
        <f t="shared" si="23"/>
        <v>31768.175431073556</v>
      </c>
      <c r="I333" s="5"/>
      <c r="J333" s="24" t="str">
        <f t="shared" si="24"/>
        <v/>
      </c>
    </row>
    <row r="334" spans="1:10" x14ac:dyDescent="0.25">
      <c r="A334" s="5"/>
      <c r="B334" s="81"/>
      <c r="C334" s="1">
        <v>320</v>
      </c>
      <c r="D334" s="2">
        <f t="shared" si="20"/>
        <v>851.68350202050431</v>
      </c>
      <c r="E334" s="2">
        <f t="shared" si="21"/>
        <v>145.60413739242045</v>
      </c>
      <c r="F334" s="2">
        <f t="shared" si="22"/>
        <v>706.07936462808379</v>
      </c>
      <c r="G334" s="9">
        <v>0</v>
      </c>
      <c r="H334" s="2">
        <f t="shared" si="23"/>
        <v>31062.096066445472</v>
      </c>
      <c r="I334" s="5"/>
      <c r="J334" s="24" t="str">
        <f t="shared" si="24"/>
        <v/>
      </c>
    </row>
    <row r="335" spans="1:10" x14ac:dyDescent="0.25">
      <c r="A335" s="5"/>
      <c r="B335" s="81"/>
      <c r="C335" s="1">
        <v>321</v>
      </c>
      <c r="D335" s="2">
        <f t="shared" si="20"/>
        <v>851.68350202050431</v>
      </c>
      <c r="E335" s="2">
        <f t="shared" si="21"/>
        <v>142.36794030454175</v>
      </c>
      <c r="F335" s="2">
        <f t="shared" si="22"/>
        <v>709.31556171596253</v>
      </c>
      <c r="G335" s="9">
        <v>0</v>
      </c>
      <c r="H335" s="2">
        <f t="shared" si="23"/>
        <v>30352.780504729511</v>
      </c>
      <c r="I335" s="5"/>
      <c r="J335" s="24" t="str">
        <f t="shared" si="24"/>
        <v/>
      </c>
    </row>
    <row r="336" spans="1:10" x14ac:dyDescent="0.25">
      <c r="A336" s="5"/>
      <c r="B336" s="81"/>
      <c r="C336" s="1">
        <v>322</v>
      </c>
      <c r="D336" s="2">
        <f t="shared" ref="D336:D386" si="25">IF(H335&lt;=0,0,D$10)</f>
        <v>851.68350202050431</v>
      </c>
      <c r="E336" s="2">
        <f t="shared" ref="E336:E386" si="26">H335*(H$7/12)</f>
        <v>139.11691064667693</v>
      </c>
      <c r="F336" s="2">
        <f t="shared" ref="F336:F386" si="27">(D336-E336)+G336</f>
        <v>712.56659137382735</v>
      </c>
      <c r="G336" s="9">
        <v>0</v>
      </c>
      <c r="H336" s="2">
        <f t="shared" ref="H336:H386" si="28">IF(H335-F336&lt;=0,0,H335-F336)</f>
        <v>29640.213913355685</v>
      </c>
      <c r="I336" s="5"/>
      <c r="J336" s="24" t="str">
        <f t="shared" ref="J336:J386" si="29">IF(H336&lt;=0,C336, "")</f>
        <v/>
      </c>
    </row>
    <row r="337" spans="1:10" x14ac:dyDescent="0.25">
      <c r="A337" s="5"/>
      <c r="B337" s="81"/>
      <c r="C337" s="1">
        <v>323</v>
      </c>
      <c r="D337" s="2">
        <f t="shared" si="25"/>
        <v>851.68350202050431</v>
      </c>
      <c r="E337" s="2">
        <f t="shared" si="26"/>
        <v>135.85098043621355</v>
      </c>
      <c r="F337" s="2">
        <f t="shared" si="27"/>
        <v>715.83252158429082</v>
      </c>
      <c r="G337" s="9">
        <v>0</v>
      </c>
      <c r="H337" s="2">
        <f t="shared" si="28"/>
        <v>28924.381391771392</v>
      </c>
      <c r="I337" s="5"/>
      <c r="J337" s="24" t="str">
        <f t="shared" si="29"/>
        <v/>
      </c>
    </row>
    <row r="338" spans="1:10" x14ac:dyDescent="0.25">
      <c r="A338" s="5"/>
      <c r="B338" s="81"/>
      <c r="C338" s="1">
        <v>324</v>
      </c>
      <c r="D338" s="2">
        <f t="shared" si="25"/>
        <v>851.68350202050431</v>
      </c>
      <c r="E338" s="2">
        <f t="shared" si="26"/>
        <v>132.57008137895221</v>
      </c>
      <c r="F338" s="2">
        <f t="shared" si="27"/>
        <v>719.11342064155212</v>
      </c>
      <c r="G338" s="9">
        <v>0</v>
      </c>
      <c r="H338" s="2">
        <f t="shared" si="28"/>
        <v>28205.267971129841</v>
      </c>
      <c r="I338" s="5"/>
      <c r="J338" s="24" t="str">
        <f t="shared" si="29"/>
        <v/>
      </c>
    </row>
    <row r="339" spans="1:10" x14ac:dyDescent="0.25">
      <c r="A339" s="5"/>
      <c r="B339" s="83" t="s">
        <v>43</v>
      </c>
      <c r="C339" s="3">
        <v>325</v>
      </c>
      <c r="D339" s="4">
        <f t="shared" si="25"/>
        <v>851.68350202050431</v>
      </c>
      <c r="E339" s="4">
        <f t="shared" si="26"/>
        <v>129.27414486767844</v>
      </c>
      <c r="F339" s="4">
        <f t="shared" si="27"/>
        <v>722.40935715282581</v>
      </c>
      <c r="G339" s="10">
        <v>0</v>
      </c>
      <c r="H339" s="4">
        <f t="shared" si="28"/>
        <v>27482.858613977016</v>
      </c>
      <c r="I339" s="5"/>
      <c r="J339" s="24" t="str">
        <f t="shared" si="29"/>
        <v/>
      </c>
    </row>
    <row r="340" spans="1:10" x14ac:dyDescent="0.25">
      <c r="A340" s="5"/>
      <c r="B340" s="83"/>
      <c r="C340" s="3">
        <v>326</v>
      </c>
      <c r="D340" s="4">
        <f t="shared" si="25"/>
        <v>851.68350202050431</v>
      </c>
      <c r="E340" s="4">
        <f t="shared" si="26"/>
        <v>125.96310198072798</v>
      </c>
      <c r="F340" s="4">
        <f t="shared" si="27"/>
        <v>725.72040003977634</v>
      </c>
      <c r="G340" s="10">
        <v>0</v>
      </c>
      <c r="H340" s="4">
        <f t="shared" si="28"/>
        <v>26757.13821393724</v>
      </c>
      <c r="I340" s="5"/>
      <c r="J340" s="24" t="str">
        <f t="shared" si="29"/>
        <v/>
      </c>
    </row>
    <row r="341" spans="1:10" x14ac:dyDescent="0.25">
      <c r="A341" s="5"/>
      <c r="B341" s="83"/>
      <c r="C341" s="3">
        <v>327</v>
      </c>
      <c r="D341" s="4">
        <f t="shared" si="25"/>
        <v>851.68350202050431</v>
      </c>
      <c r="E341" s="4">
        <f t="shared" si="26"/>
        <v>122.63688348054568</v>
      </c>
      <c r="F341" s="4">
        <f t="shared" si="27"/>
        <v>729.04661853995867</v>
      </c>
      <c r="G341" s="10">
        <v>0</v>
      </c>
      <c r="H341" s="4">
        <f t="shared" si="28"/>
        <v>26028.09159539728</v>
      </c>
      <c r="I341" s="5"/>
      <c r="J341" s="24" t="str">
        <f t="shared" si="29"/>
        <v/>
      </c>
    </row>
    <row r="342" spans="1:10" x14ac:dyDescent="0.25">
      <c r="A342" s="5"/>
      <c r="B342" s="83"/>
      <c r="C342" s="3">
        <v>328</v>
      </c>
      <c r="D342" s="4">
        <f t="shared" si="25"/>
        <v>851.68350202050431</v>
      </c>
      <c r="E342" s="4">
        <f t="shared" si="26"/>
        <v>119.29541981223754</v>
      </c>
      <c r="F342" s="4">
        <f t="shared" si="27"/>
        <v>732.38808220826672</v>
      </c>
      <c r="G342" s="10">
        <v>0</v>
      </c>
      <c r="H342" s="4">
        <f t="shared" si="28"/>
        <v>25295.703513189012</v>
      </c>
      <c r="I342" s="5"/>
      <c r="J342" s="24" t="str">
        <f t="shared" si="29"/>
        <v/>
      </c>
    </row>
    <row r="343" spans="1:10" x14ac:dyDescent="0.25">
      <c r="A343" s="5"/>
      <c r="B343" s="83"/>
      <c r="C343" s="3">
        <v>329</v>
      </c>
      <c r="D343" s="4">
        <f t="shared" si="25"/>
        <v>851.68350202050431</v>
      </c>
      <c r="E343" s="4">
        <f t="shared" si="26"/>
        <v>115.93864110211631</v>
      </c>
      <c r="F343" s="4">
        <f t="shared" si="27"/>
        <v>735.74486091838799</v>
      </c>
      <c r="G343" s="10">
        <v>0</v>
      </c>
      <c r="H343" s="4">
        <f t="shared" si="28"/>
        <v>24559.958652270623</v>
      </c>
      <c r="I343" s="5"/>
      <c r="J343" s="24" t="str">
        <f t="shared" si="29"/>
        <v/>
      </c>
    </row>
    <row r="344" spans="1:10" x14ac:dyDescent="0.25">
      <c r="A344" s="5"/>
      <c r="B344" s="83"/>
      <c r="C344" s="3">
        <v>330</v>
      </c>
      <c r="D344" s="4">
        <f t="shared" si="25"/>
        <v>851.68350202050431</v>
      </c>
      <c r="E344" s="4">
        <f t="shared" si="26"/>
        <v>112.56647715624035</v>
      </c>
      <c r="F344" s="4">
        <f t="shared" si="27"/>
        <v>739.11702486426395</v>
      </c>
      <c r="G344" s="10">
        <v>0</v>
      </c>
      <c r="H344" s="4">
        <f t="shared" si="28"/>
        <v>23820.84162740636</v>
      </c>
      <c r="I344" s="5"/>
      <c r="J344" s="24" t="str">
        <f t="shared" si="29"/>
        <v/>
      </c>
    </row>
    <row r="345" spans="1:10" x14ac:dyDescent="0.25">
      <c r="A345" s="5"/>
      <c r="B345" s="83"/>
      <c r="C345" s="3">
        <v>331</v>
      </c>
      <c r="D345" s="4">
        <f t="shared" si="25"/>
        <v>851.68350202050431</v>
      </c>
      <c r="E345" s="4">
        <f t="shared" si="26"/>
        <v>109.17885745894581</v>
      </c>
      <c r="F345" s="4">
        <f t="shared" si="27"/>
        <v>742.50464456155851</v>
      </c>
      <c r="G345" s="10">
        <v>0</v>
      </c>
      <c r="H345" s="4">
        <f t="shared" si="28"/>
        <v>23078.336982844801</v>
      </c>
      <c r="I345" s="5"/>
      <c r="J345" s="24" t="str">
        <f t="shared" si="29"/>
        <v/>
      </c>
    </row>
    <row r="346" spans="1:10" x14ac:dyDescent="0.25">
      <c r="A346" s="5"/>
      <c r="B346" s="83"/>
      <c r="C346" s="3">
        <v>332</v>
      </c>
      <c r="D346" s="4">
        <f t="shared" si="25"/>
        <v>851.68350202050431</v>
      </c>
      <c r="E346" s="4">
        <f t="shared" si="26"/>
        <v>105.77571117137201</v>
      </c>
      <c r="F346" s="4">
        <f t="shared" si="27"/>
        <v>745.90779084913231</v>
      </c>
      <c r="G346" s="10">
        <v>0</v>
      </c>
      <c r="H346" s="4">
        <f t="shared" si="28"/>
        <v>22332.42919199567</v>
      </c>
      <c r="I346" s="5"/>
      <c r="J346" s="24" t="str">
        <f t="shared" si="29"/>
        <v/>
      </c>
    </row>
    <row r="347" spans="1:10" x14ac:dyDescent="0.25">
      <c r="A347" s="5"/>
      <c r="B347" s="83"/>
      <c r="C347" s="3">
        <v>333</v>
      </c>
      <c r="D347" s="4">
        <f t="shared" si="25"/>
        <v>851.68350202050431</v>
      </c>
      <c r="E347" s="4">
        <f t="shared" si="26"/>
        <v>102.35696712998016</v>
      </c>
      <c r="F347" s="4">
        <f t="shared" si="27"/>
        <v>749.32653489052416</v>
      </c>
      <c r="G347" s="10">
        <v>0</v>
      </c>
      <c r="H347" s="4">
        <f t="shared" si="28"/>
        <v>21583.102657105148</v>
      </c>
      <c r="I347" s="5"/>
      <c r="J347" s="24" t="str">
        <f t="shared" si="29"/>
        <v/>
      </c>
    </row>
    <row r="348" spans="1:10" x14ac:dyDescent="0.25">
      <c r="A348" s="5"/>
      <c r="B348" s="83"/>
      <c r="C348" s="3">
        <v>334</v>
      </c>
      <c r="D348" s="4">
        <f t="shared" si="25"/>
        <v>851.68350202050431</v>
      </c>
      <c r="E348" s="4">
        <f t="shared" si="26"/>
        <v>98.922553845065266</v>
      </c>
      <c r="F348" s="4">
        <f t="shared" si="27"/>
        <v>752.76094817543901</v>
      </c>
      <c r="G348" s="10">
        <v>0</v>
      </c>
      <c r="H348" s="4">
        <f t="shared" si="28"/>
        <v>20830.341708929707</v>
      </c>
      <c r="I348" s="5"/>
      <c r="J348" s="24" t="str">
        <f t="shared" si="29"/>
        <v/>
      </c>
    </row>
    <row r="349" spans="1:10" x14ac:dyDescent="0.25">
      <c r="A349" s="5"/>
      <c r="B349" s="83"/>
      <c r="C349" s="3">
        <v>335</v>
      </c>
      <c r="D349" s="4">
        <f t="shared" si="25"/>
        <v>851.68350202050431</v>
      </c>
      <c r="E349" s="4">
        <f t="shared" si="26"/>
        <v>95.472399499261158</v>
      </c>
      <c r="F349" s="4">
        <f t="shared" si="27"/>
        <v>756.21110252124311</v>
      </c>
      <c r="G349" s="10">
        <v>0</v>
      </c>
      <c r="H349" s="4">
        <f t="shared" si="28"/>
        <v>20074.130606408464</v>
      </c>
      <c r="I349" s="5"/>
      <c r="J349" s="24" t="str">
        <f t="shared" si="29"/>
        <v/>
      </c>
    </row>
    <row r="350" spans="1:10" x14ac:dyDescent="0.25">
      <c r="A350" s="5"/>
      <c r="B350" s="83"/>
      <c r="C350" s="3">
        <v>336</v>
      </c>
      <c r="D350" s="4">
        <f t="shared" si="25"/>
        <v>851.68350202050431</v>
      </c>
      <c r="E350" s="4">
        <f t="shared" si="26"/>
        <v>92.006431946038788</v>
      </c>
      <c r="F350" s="4">
        <f t="shared" si="27"/>
        <v>759.67707007446552</v>
      </c>
      <c r="G350" s="10">
        <v>0</v>
      </c>
      <c r="H350" s="4">
        <f t="shared" si="28"/>
        <v>19314.453536333996</v>
      </c>
      <c r="I350" s="5"/>
      <c r="J350" s="24" t="str">
        <f t="shared" si="29"/>
        <v/>
      </c>
    </row>
    <row r="351" spans="1:10" x14ac:dyDescent="0.25">
      <c r="A351" s="5"/>
      <c r="B351" s="81" t="s">
        <v>44</v>
      </c>
      <c r="C351" s="1">
        <v>337</v>
      </c>
      <c r="D351" s="2">
        <f t="shared" si="25"/>
        <v>851.68350202050431</v>
      </c>
      <c r="E351" s="2">
        <f t="shared" si="26"/>
        <v>88.524578708197481</v>
      </c>
      <c r="F351" s="2">
        <f t="shared" si="27"/>
        <v>763.1589233123068</v>
      </c>
      <c r="G351" s="9">
        <v>0</v>
      </c>
      <c r="H351" s="2">
        <f t="shared" si="28"/>
        <v>18551.294613021688</v>
      </c>
      <c r="I351" s="5"/>
      <c r="J351" s="24" t="str">
        <f t="shared" si="29"/>
        <v/>
      </c>
    </row>
    <row r="352" spans="1:10" x14ac:dyDescent="0.25">
      <c r="A352" s="5"/>
      <c r="B352" s="81"/>
      <c r="C352" s="1">
        <v>338</v>
      </c>
      <c r="D352" s="2">
        <f t="shared" si="25"/>
        <v>851.68350202050431</v>
      </c>
      <c r="E352" s="2">
        <f t="shared" si="26"/>
        <v>85.026766976349407</v>
      </c>
      <c r="F352" s="2">
        <f t="shared" si="27"/>
        <v>766.65673504415486</v>
      </c>
      <c r="G352" s="9">
        <v>0</v>
      </c>
      <c r="H352" s="2">
        <f t="shared" si="28"/>
        <v>17784.637877977533</v>
      </c>
      <c r="I352" s="5"/>
      <c r="J352" s="24" t="str">
        <f t="shared" si="29"/>
        <v/>
      </c>
    </row>
    <row r="353" spans="1:10" x14ac:dyDescent="0.25">
      <c r="A353" s="5"/>
      <c r="B353" s="81"/>
      <c r="C353" s="1">
        <v>339</v>
      </c>
      <c r="D353" s="2">
        <f t="shared" si="25"/>
        <v>851.68350202050431</v>
      </c>
      <c r="E353" s="2">
        <f t="shared" si="26"/>
        <v>81.512923607397028</v>
      </c>
      <c r="F353" s="2">
        <f t="shared" si="27"/>
        <v>770.17057841310725</v>
      </c>
      <c r="G353" s="9">
        <v>0</v>
      </c>
      <c r="H353" s="2">
        <f t="shared" si="28"/>
        <v>17014.467299564425</v>
      </c>
      <c r="I353" s="5"/>
      <c r="J353" s="24" t="str">
        <f t="shared" si="29"/>
        <v/>
      </c>
    </row>
    <row r="354" spans="1:10" x14ac:dyDescent="0.25">
      <c r="A354" s="5"/>
      <c r="B354" s="81"/>
      <c r="C354" s="1">
        <v>340</v>
      </c>
      <c r="D354" s="2">
        <f t="shared" si="25"/>
        <v>851.68350202050431</v>
      </c>
      <c r="E354" s="2">
        <f t="shared" si="26"/>
        <v>77.982975123003612</v>
      </c>
      <c r="F354" s="2">
        <f t="shared" si="27"/>
        <v>773.70052689750071</v>
      </c>
      <c r="G354" s="9">
        <v>0</v>
      </c>
      <c r="H354" s="2">
        <f t="shared" si="28"/>
        <v>16240.766772666924</v>
      </c>
      <c r="I354" s="5"/>
      <c r="J354" s="24" t="str">
        <f t="shared" si="29"/>
        <v/>
      </c>
    </row>
    <row r="355" spans="1:10" x14ac:dyDescent="0.25">
      <c r="A355" s="5"/>
      <c r="B355" s="81"/>
      <c r="C355" s="1">
        <v>341</v>
      </c>
      <c r="D355" s="2">
        <f t="shared" si="25"/>
        <v>851.68350202050431</v>
      </c>
      <c r="E355" s="2">
        <f t="shared" si="26"/>
        <v>74.436847708056732</v>
      </c>
      <c r="F355" s="2">
        <f t="shared" si="27"/>
        <v>777.24665431244762</v>
      </c>
      <c r="G355" s="9">
        <v>0</v>
      </c>
      <c r="H355" s="2">
        <f t="shared" si="28"/>
        <v>15463.520118354476</v>
      </c>
      <c r="I355" s="5"/>
      <c r="J355" s="24" t="str">
        <f t="shared" si="29"/>
        <v/>
      </c>
    </row>
    <row r="356" spans="1:10" x14ac:dyDescent="0.25">
      <c r="A356" s="5"/>
      <c r="B356" s="81"/>
      <c r="C356" s="1">
        <v>342</v>
      </c>
      <c r="D356" s="2">
        <f t="shared" si="25"/>
        <v>851.68350202050431</v>
      </c>
      <c r="E356" s="2">
        <f t="shared" si="26"/>
        <v>70.874467209124688</v>
      </c>
      <c r="F356" s="2">
        <f t="shared" si="27"/>
        <v>780.80903481137966</v>
      </c>
      <c r="G356" s="9">
        <v>0</v>
      </c>
      <c r="H356" s="2">
        <f t="shared" si="28"/>
        <v>14682.711083543096</v>
      </c>
      <c r="I356" s="5"/>
      <c r="J356" s="24" t="str">
        <f t="shared" si="29"/>
        <v/>
      </c>
    </row>
    <row r="357" spans="1:10" x14ac:dyDescent="0.25">
      <c r="A357" s="5"/>
      <c r="B357" s="81"/>
      <c r="C357" s="1">
        <v>343</v>
      </c>
      <c r="D357" s="2">
        <f t="shared" si="25"/>
        <v>851.68350202050431</v>
      </c>
      <c r="E357" s="2">
        <f t="shared" si="26"/>
        <v>67.295759132905857</v>
      </c>
      <c r="F357" s="2">
        <f t="shared" si="27"/>
        <v>784.38774288759851</v>
      </c>
      <c r="G357" s="9">
        <v>0</v>
      </c>
      <c r="H357" s="2">
        <f t="shared" si="28"/>
        <v>13898.323340655497</v>
      </c>
      <c r="I357" s="5"/>
      <c r="J357" s="24" t="str">
        <f t="shared" si="29"/>
        <v/>
      </c>
    </row>
    <row r="358" spans="1:10" x14ac:dyDescent="0.25">
      <c r="A358" s="5"/>
      <c r="B358" s="81"/>
      <c r="C358" s="1">
        <v>344</v>
      </c>
      <c r="D358" s="2">
        <f t="shared" si="25"/>
        <v>851.68350202050431</v>
      </c>
      <c r="E358" s="2">
        <f t="shared" si="26"/>
        <v>63.700648644671027</v>
      </c>
      <c r="F358" s="2">
        <f t="shared" si="27"/>
        <v>787.98285337583332</v>
      </c>
      <c r="G358" s="9">
        <v>0</v>
      </c>
      <c r="H358" s="2">
        <f t="shared" si="28"/>
        <v>13110.340487279664</v>
      </c>
      <c r="I358" s="5"/>
      <c r="J358" s="24" t="str">
        <f t="shared" si="29"/>
        <v/>
      </c>
    </row>
    <row r="359" spans="1:10" x14ac:dyDescent="0.25">
      <c r="A359" s="5"/>
      <c r="B359" s="81"/>
      <c r="C359" s="1">
        <v>345</v>
      </c>
      <c r="D359" s="2">
        <f t="shared" si="25"/>
        <v>851.68350202050431</v>
      </c>
      <c r="E359" s="2">
        <f t="shared" si="26"/>
        <v>60.089060566698457</v>
      </c>
      <c r="F359" s="2">
        <f t="shared" si="27"/>
        <v>791.59444145380587</v>
      </c>
      <c r="G359" s="9">
        <v>0</v>
      </c>
      <c r="H359" s="2">
        <f t="shared" si="28"/>
        <v>12318.746045825857</v>
      </c>
      <c r="I359" s="5"/>
      <c r="J359" s="24" t="str">
        <f t="shared" si="29"/>
        <v/>
      </c>
    </row>
    <row r="360" spans="1:10" x14ac:dyDescent="0.25">
      <c r="A360" s="5"/>
      <c r="B360" s="81"/>
      <c r="C360" s="1">
        <v>346</v>
      </c>
      <c r="D360" s="2">
        <f t="shared" si="25"/>
        <v>851.68350202050431</v>
      </c>
      <c r="E360" s="2">
        <f t="shared" si="26"/>
        <v>56.460919376701845</v>
      </c>
      <c r="F360" s="2">
        <f t="shared" si="27"/>
        <v>795.22258264380241</v>
      </c>
      <c r="G360" s="9">
        <v>0</v>
      </c>
      <c r="H360" s="2">
        <f t="shared" si="28"/>
        <v>11523.523463182055</v>
      </c>
      <c r="I360" s="5"/>
      <c r="J360" s="24" t="str">
        <f t="shared" si="29"/>
        <v/>
      </c>
    </row>
    <row r="361" spans="1:10" x14ac:dyDescent="0.25">
      <c r="A361" s="5"/>
      <c r="B361" s="81"/>
      <c r="C361" s="1">
        <v>347</v>
      </c>
      <c r="D361" s="2">
        <f t="shared" si="25"/>
        <v>851.68350202050431</v>
      </c>
      <c r="E361" s="2">
        <f t="shared" si="26"/>
        <v>52.816149206251083</v>
      </c>
      <c r="F361" s="2">
        <f t="shared" si="27"/>
        <v>798.86735281425319</v>
      </c>
      <c r="G361" s="9">
        <v>0</v>
      </c>
      <c r="H361" s="2">
        <f t="shared" si="28"/>
        <v>10724.656110367801</v>
      </c>
      <c r="I361" s="5"/>
      <c r="J361" s="24" t="str">
        <f t="shared" si="29"/>
        <v/>
      </c>
    </row>
    <row r="362" spans="1:10" x14ac:dyDescent="0.25">
      <c r="A362" s="5"/>
      <c r="B362" s="81"/>
      <c r="C362" s="1">
        <v>348</v>
      </c>
      <c r="D362" s="2">
        <f t="shared" si="25"/>
        <v>851.68350202050431</v>
      </c>
      <c r="E362" s="2">
        <f t="shared" si="26"/>
        <v>49.154673839185755</v>
      </c>
      <c r="F362" s="2">
        <f t="shared" si="27"/>
        <v>802.52882818131854</v>
      </c>
      <c r="G362" s="9">
        <v>0</v>
      </c>
      <c r="H362" s="2">
        <f t="shared" si="28"/>
        <v>9922.1272821864823</v>
      </c>
      <c r="I362" s="5"/>
      <c r="J362" s="24" t="str">
        <f t="shared" si="29"/>
        <v/>
      </c>
    </row>
    <row r="363" spans="1:10" x14ac:dyDescent="0.25">
      <c r="A363" s="5"/>
      <c r="B363" s="83" t="s">
        <v>45</v>
      </c>
      <c r="C363" s="3">
        <v>349</v>
      </c>
      <c r="D363" s="4">
        <f t="shared" si="25"/>
        <v>851.68350202050431</v>
      </c>
      <c r="E363" s="4">
        <f t="shared" si="26"/>
        <v>45.476416710021375</v>
      </c>
      <c r="F363" s="4">
        <f t="shared" si="27"/>
        <v>806.20708531048297</v>
      </c>
      <c r="G363" s="10">
        <v>0</v>
      </c>
      <c r="H363" s="4">
        <f t="shared" si="28"/>
        <v>9115.920196875999</v>
      </c>
      <c r="I363" s="5"/>
      <c r="J363" s="24" t="str">
        <f t="shared" si="29"/>
        <v/>
      </c>
    </row>
    <row r="364" spans="1:10" x14ac:dyDescent="0.25">
      <c r="A364" s="5"/>
      <c r="B364" s="83"/>
      <c r="C364" s="3">
        <v>350</v>
      </c>
      <c r="D364" s="4">
        <f t="shared" si="25"/>
        <v>851.68350202050431</v>
      </c>
      <c r="E364" s="4">
        <f t="shared" si="26"/>
        <v>41.781300902348327</v>
      </c>
      <c r="F364" s="4">
        <f t="shared" si="27"/>
        <v>809.90220111815597</v>
      </c>
      <c r="G364" s="10">
        <v>0</v>
      </c>
      <c r="H364" s="4">
        <f t="shared" si="28"/>
        <v>8306.0179957578439</v>
      </c>
      <c r="I364" s="5"/>
      <c r="J364" s="24" t="str">
        <f t="shared" si="29"/>
        <v/>
      </c>
    </row>
    <row r="365" spans="1:10" x14ac:dyDescent="0.25">
      <c r="A365" s="5"/>
      <c r="B365" s="83"/>
      <c r="C365" s="3">
        <v>351</v>
      </c>
      <c r="D365" s="4">
        <f t="shared" si="25"/>
        <v>851.68350202050431</v>
      </c>
      <c r="E365" s="4">
        <f t="shared" si="26"/>
        <v>38.069249147223452</v>
      </c>
      <c r="F365" s="4">
        <f t="shared" si="27"/>
        <v>813.61425287328086</v>
      </c>
      <c r="G365" s="10">
        <v>0</v>
      </c>
      <c r="H365" s="4">
        <f t="shared" si="28"/>
        <v>7492.4037428845631</v>
      </c>
      <c r="I365" s="5"/>
      <c r="J365" s="24" t="str">
        <f t="shared" si="29"/>
        <v/>
      </c>
    </row>
    <row r="366" spans="1:10" x14ac:dyDescent="0.25">
      <c r="A366" s="5"/>
      <c r="B366" s="83"/>
      <c r="C366" s="3">
        <v>352</v>
      </c>
      <c r="D366" s="4">
        <f t="shared" si="25"/>
        <v>851.68350202050431</v>
      </c>
      <c r="E366" s="4">
        <f t="shared" si="26"/>
        <v>34.340183821554248</v>
      </c>
      <c r="F366" s="4">
        <f t="shared" si="27"/>
        <v>817.3433181989501</v>
      </c>
      <c r="G366" s="10">
        <v>0</v>
      </c>
      <c r="H366" s="4">
        <f t="shared" si="28"/>
        <v>6675.0604246856128</v>
      </c>
      <c r="I366" s="5"/>
      <c r="J366" s="24" t="str">
        <f t="shared" si="29"/>
        <v/>
      </c>
    </row>
    <row r="367" spans="1:10" x14ac:dyDescent="0.25">
      <c r="A367" s="5"/>
      <c r="B367" s="83"/>
      <c r="C367" s="3">
        <v>353</v>
      </c>
      <c r="D367" s="4">
        <f t="shared" si="25"/>
        <v>851.68350202050431</v>
      </c>
      <c r="E367" s="4">
        <f t="shared" si="26"/>
        <v>30.594026946475726</v>
      </c>
      <c r="F367" s="4">
        <f t="shared" si="27"/>
        <v>821.08947507402854</v>
      </c>
      <c r="G367" s="10">
        <v>0</v>
      </c>
      <c r="H367" s="4">
        <f t="shared" si="28"/>
        <v>5853.9709496115847</v>
      </c>
      <c r="I367" s="5"/>
      <c r="J367" s="24" t="str">
        <f t="shared" si="29"/>
        <v/>
      </c>
    </row>
    <row r="368" spans="1:10" x14ac:dyDescent="0.25">
      <c r="A368" s="5"/>
      <c r="B368" s="83"/>
      <c r="C368" s="3">
        <v>354</v>
      </c>
      <c r="D368" s="4">
        <f t="shared" si="25"/>
        <v>851.68350202050431</v>
      </c>
      <c r="E368" s="4">
        <f t="shared" si="26"/>
        <v>26.830700185719763</v>
      </c>
      <c r="F368" s="4">
        <f t="shared" si="27"/>
        <v>824.85280183478449</v>
      </c>
      <c r="G368" s="10">
        <v>0</v>
      </c>
      <c r="H368" s="4">
        <f t="shared" si="28"/>
        <v>5029.1181477768005</v>
      </c>
      <c r="I368" s="5"/>
      <c r="J368" s="24" t="str">
        <f t="shared" si="29"/>
        <v/>
      </c>
    </row>
    <row r="369" spans="1:10" x14ac:dyDescent="0.25">
      <c r="A369" s="5"/>
      <c r="B369" s="83"/>
      <c r="C369" s="3">
        <v>355</v>
      </c>
      <c r="D369" s="4">
        <f t="shared" si="25"/>
        <v>851.68350202050431</v>
      </c>
      <c r="E369" s="4">
        <f t="shared" si="26"/>
        <v>23.050124843977002</v>
      </c>
      <c r="F369" s="4">
        <f t="shared" si="27"/>
        <v>828.63337717652735</v>
      </c>
      <c r="G369" s="10">
        <v>0</v>
      </c>
      <c r="H369" s="4">
        <f t="shared" si="28"/>
        <v>4200.4847706002729</v>
      </c>
      <c r="I369" s="5"/>
      <c r="J369" s="24" t="str">
        <f t="shared" si="29"/>
        <v/>
      </c>
    </row>
    <row r="370" spans="1:10" x14ac:dyDescent="0.25">
      <c r="A370" s="5"/>
      <c r="B370" s="83"/>
      <c r="C370" s="3">
        <v>356</v>
      </c>
      <c r="D370" s="4">
        <f t="shared" si="25"/>
        <v>851.68350202050431</v>
      </c>
      <c r="E370" s="4">
        <f t="shared" si="26"/>
        <v>19.252221865251251</v>
      </c>
      <c r="F370" s="4">
        <f t="shared" si="27"/>
        <v>832.43128015525303</v>
      </c>
      <c r="G370" s="10">
        <v>0</v>
      </c>
      <c r="H370" s="4">
        <f t="shared" si="28"/>
        <v>3368.0534904450196</v>
      </c>
      <c r="I370" s="5"/>
      <c r="J370" s="24" t="str">
        <f t="shared" si="29"/>
        <v/>
      </c>
    </row>
    <row r="371" spans="1:10" x14ac:dyDescent="0.25">
      <c r="A371" s="5"/>
      <c r="B371" s="83"/>
      <c r="C371" s="3">
        <v>357</v>
      </c>
      <c r="D371" s="4">
        <f t="shared" si="25"/>
        <v>851.68350202050431</v>
      </c>
      <c r="E371" s="4">
        <f t="shared" si="26"/>
        <v>15.43691183120634</v>
      </c>
      <c r="F371" s="4">
        <f t="shared" si="27"/>
        <v>836.24659018929799</v>
      </c>
      <c r="G371" s="10">
        <v>0</v>
      </c>
      <c r="H371" s="4">
        <f t="shared" si="28"/>
        <v>2531.8069002557218</v>
      </c>
      <c r="I371" s="5"/>
      <c r="J371" s="24" t="str">
        <f t="shared" si="29"/>
        <v/>
      </c>
    </row>
    <row r="372" spans="1:10" x14ac:dyDescent="0.25">
      <c r="A372" s="5"/>
      <c r="B372" s="83"/>
      <c r="C372" s="3">
        <v>358</v>
      </c>
      <c r="D372" s="4">
        <f t="shared" si="25"/>
        <v>851.68350202050431</v>
      </c>
      <c r="E372" s="4">
        <f t="shared" si="26"/>
        <v>11.604114959505392</v>
      </c>
      <c r="F372" s="4">
        <f t="shared" si="27"/>
        <v>840.0793870609989</v>
      </c>
      <c r="G372" s="10">
        <v>0</v>
      </c>
      <c r="H372" s="4">
        <f t="shared" si="28"/>
        <v>1691.7275131947229</v>
      </c>
      <c r="I372" s="5"/>
      <c r="J372" s="24" t="str">
        <f t="shared" si="29"/>
        <v/>
      </c>
    </row>
    <row r="373" spans="1:10" x14ac:dyDescent="0.25">
      <c r="A373" s="5"/>
      <c r="B373" s="83"/>
      <c r="C373" s="3">
        <v>359</v>
      </c>
      <c r="D373" s="4">
        <f t="shared" si="25"/>
        <v>851.68350202050431</v>
      </c>
      <c r="E373" s="4">
        <f t="shared" si="26"/>
        <v>7.7537511021424796</v>
      </c>
      <c r="F373" s="4">
        <f t="shared" si="27"/>
        <v>843.92975091836183</v>
      </c>
      <c r="G373" s="10">
        <v>0</v>
      </c>
      <c r="H373" s="4">
        <f t="shared" si="28"/>
        <v>847.79776227636103</v>
      </c>
      <c r="I373" s="5"/>
      <c r="J373" s="24" t="str">
        <f t="shared" si="29"/>
        <v/>
      </c>
    </row>
    <row r="374" spans="1:10" x14ac:dyDescent="0.25">
      <c r="A374" s="5"/>
      <c r="B374" s="83"/>
      <c r="C374" s="3">
        <v>360</v>
      </c>
      <c r="D374" s="4">
        <f t="shared" si="25"/>
        <v>851.68350202050431</v>
      </c>
      <c r="E374" s="4">
        <f t="shared" si="26"/>
        <v>3.8857397437666545</v>
      </c>
      <c r="F374" s="4">
        <f t="shared" si="27"/>
        <v>847.79776227673767</v>
      </c>
      <c r="G374" s="10">
        <v>0</v>
      </c>
      <c r="H374" s="4">
        <f t="shared" si="28"/>
        <v>0</v>
      </c>
      <c r="I374" s="5"/>
      <c r="J374" s="24">
        <f t="shared" si="29"/>
        <v>360</v>
      </c>
    </row>
    <row r="375" spans="1:10" x14ac:dyDescent="0.25">
      <c r="A375" s="5"/>
      <c r="B375" s="81" t="s">
        <v>46</v>
      </c>
      <c r="C375" s="1">
        <v>361</v>
      </c>
      <c r="D375" s="2">
        <f t="shared" si="25"/>
        <v>0</v>
      </c>
      <c r="E375" s="2">
        <f t="shared" si="26"/>
        <v>0</v>
      </c>
      <c r="F375" s="2">
        <f t="shared" si="27"/>
        <v>0</v>
      </c>
      <c r="G375" s="9">
        <v>0</v>
      </c>
      <c r="H375" s="2">
        <f t="shared" si="28"/>
        <v>0</v>
      </c>
      <c r="I375" s="5"/>
      <c r="J375" s="24">
        <f t="shared" si="29"/>
        <v>361</v>
      </c>
    </row>
    <row r="376" spans="1:10" x14ac:dyDescent="0.25">
      <c r="A376" s="5"/>
      <c r="B376" s="81"/>
      <c r="C376" s="1">
        <v>362</v>
      </c>
      <c r="D376" s="2">
        <f t="shared" si="25"/>
        <v>0</v>
      </c>
      <c r="E376" s="2">
        <f t="shared" si="26"/>
        <v>0</v>
      </c>
      <c r="F376" s="2">
        <f t="shared" si="27"/>
        <v>0</v>
      </c>
      <c r="G376" s="9">
        <v>0</v>
      </c>
      <c r="H376" s="2">
        <f t="shared" si="28"/>
        <v>0</v>
      </c>
      <c r="I376" s="5"/>
      <c r="J376" s="24">
        <f t="shared" si="29"/>
        <v>362</v>
      </c>
    </row>
    <row r="377" spans="1:10" x14ac:dyDescent="0.25">
      <c r="A377" s="5"/>
      <c r="B377" s="81"/>
      <c r="C377" s="1">
        <v>363</v>
      </c>
      <c r="D377" s="2">
        <f t="shared" si="25"/>
        <v>0</v>
      </c>
      <c r="E377" s="2">
        <f t="shared" si="26"/>
        <v>0</v>
      </c>
      <c r="F377" s="2">
        <f t="shared" si="27"/>
        <v>0</v>
      </c>
      <c r="G377" s="9">
        <v>0</v>
      </c>
      <c r="H377" s="2">
        <f t="shared" si="28"/>
        <v>0</v>
      </c>
      <c r="I377" s="5"/>
      <c r="J377" s="24">
        <f t="shared" si="29"/>
        <v>363</v>
      </c>
    </row>
    <row r="378" spans="1:10" x14ac:dyDescent="0.25">
      <c r="A378" s="5"/>
      <c r="B378" s="81"/>
      <c r="C378" s="1">
        <v>364</v>
      </c>
      <c r="D378" s="2">
        <f t="shared" si="25"/>
        <v>0</v>
      </c>
      <c r="E378" s="2">
        <f t="shared" si="26"/>
        <v>0</v>
      </c>
      <c r="F378" s="2">
        <f t="shared" si="27"/>
        <v>0</v>
      </c>
      <c r="G378" s="9">
        <v>0</v>
      </c>
      <c r="H378" s="2">
        <f t="shared" si="28"/>
        <v>0</v>
      </c>
      <c r="I378" s="5"/>
      <c r="J378" s="24">
        <f t="shared" si="29"/>
        <v>364</v>
      </c>
    </row>
    <row r="379" spans="1:10" x14ac:dyDescent="0.25">
      <c r="A379" s="5"/>
      <c r="B379" s="81"/>
      <c r="C379" s="1">
        <v>365</v>
      </c>
      <c r="D379" s="2">
        <f t="shared" si="25"/>
        <v>0</v>
      </c>
      <c r="E379" s="2">
        <f t="shared" si="26"/>
        <v>0</v>
      </c>
      <c r="F379" s="2">
        <f t="shared" si="27"/>
        <v>0</v>
      </c>
      <c r="G379" s="9">
        <v>0</v>
      </c>
      <c r="H379" s="2">
        <f t="shared" si="28"/>
        <v>0</v>
      </c>
      <c r="I379" s="5"/>
      <c r="J379" s="24">
        <f t="shared" si="29"/>
        <v>365</v>
      </c>
    </row>
    <row r="380" spans="1:10" x14ac:dyDescent="0.25">
      <c r="A380" s="5"/>
      <c r="B380" s="81"/>
      <c r="C380" s="1">
        <v>366</v>
      </c>
      <c r="D380" s="2">
        <f t="shared" si="25"/>
        <v>0</v>
      </c>
      <c r="E380" s="2">
        <f t="shared" si="26"/>
        <v>0</v>
      </c>
      <c r="F380" s="2">
        <f t="shared" si="27"/>
        <v>0</v>
      </c>
      <c r="G380" s="9">
        <v>0</v>
      </c>
      <c r="H380" s="2">
        <f t="shared" si="28"/>
        <v>0</v>
      </c>
      <c r="I380" s="5"/>
      <c r="J380" s="24">
        <f t="shared" si="29"/>
        <v>366</v>
      </c>
    </row>
    <row r="381" spans="1:10" x14ac:dyDescent="0.25">
      <c r="A381" s="5"/>
      <c r="B381" s="81"/>
      <c r="C381" s="1">
        <v>367</v>
      </c>
      <c r="D381" s="2">
        <f t="shared" si="25"/>
        <v>0</v>
      </c>
      <c r="E381" s="2">
        <f t="shared" si="26"/>
        <v>0</v>
      </c>
      <c r="F381" s="2">
        <f t="shared" si="27"/>
        <v>0</v>
      </c>
      <c r="G381" s="9">
        <v>0</v>
      </c>
      <c r="H381" s="2">
        <f t="shared" si="28"/>
        <v>0</v>
      </c>
      <c r="I381" s="5"/>
      <c r="J381" s="24">
        <f t="shared" si="29"/>
        <v>367</v>
      </c>
    </row>
    <row r="382" spans="1:10" x14ac:dyDescent="0.25">
      <c r="A382" s="5"/>
      <c r="B382" s="81"/>
      <c r="C382" s="1">
        <v>368</v>
      </c>
      <c r="D382" s="2">
        <f t="shared" si="25"/>
        <v>0</v>
      </c>
      <c r="E382" s="2">
        <f t="shared" si="26"/>
        <v>0</v>
      </c>
      <c r="F382" s="2">
        <f t="shared" si="27"/>
        <v>0</v>
      </c>
      <c r="G382" s="9">
        <v>0</v>
      </c>
      <c r="H382" s="2">
        <f t="shared" si="28"/>
        <v>0</v>
      </c>
      <c r="I382" s="5"/>
      <c r="J382" s="24">
        <f t="shared" si="29"/>
        <v>368</v>
      </c>
    </row>
    <row r="383" spans="1:10" x14ac:dyDescent="0.25">
      <c r="A383" s="5"/>
      <c r="B383" s="81"/>
      <c r="C383" s="1">
        <v>369</v>
      </c>
      <c r="D383" s="2">
        <f t="shared" si="25"/>
        <v>0</v>
      </c>
      <c r="E383" s="2">
        <f t="shared" si="26"/>
        <v>0</v>
      </c>
      <c r="F383" s="2">
        <f t="shared" si="27"/>
        <v>0</v>
      </c>
      <c r="G383" s="9">
        <v>0</v>
      </c>
      <c r="H383" s="2">
        <f t="shared" si="28"/>
        <v>0</v>
      </c>
      <c r="I383" s="5"/>
      <c r="J383" s="24">
        <f t="shared" si="29"/>
        <v>369</v>
      </c>
    </row>
    <row r="384" spans="1:10" x14ac:dyDescent="0.25">
      <c r="A384" s="5"/>
      <c r="B384" s="81"/>
      <c r="C384" s="1">
        <v>370</v>
      </c>
      <c r="D384" s="2">
        <f t="shared" si="25"/>
        <v>0</v>
      </c>
      <c r="E384" s="2">
        <f t="shared" si="26"/>
        <v>0</v>
      </c>
      <c r="F384" s="2">
        <f t="shared" si="27"/>
        <v>0</v>
      </c>
      <c r="G384" s="9">
        <v>0</v>
      </c>
      <c r="H384" s="2">
        <f t="shared" si="28"/>
        <v>0</v>
      </c>
      <c r="I384" s="5"/>
      <c r="J384" s="24">
        <f t="shared" si="29"/>
        <v>370</v>
      </c>
    </row>
    <row r="385" spans="1:10" x14ac:dyDescent="0.25">
      <c r="A385" s="5"/>
      <c r="B385" s="81"/>
      <c r="C385" s="1">
        <v>371</v>
      </c>
      <c r="D385" s="2">
        <f t="shared" si="25"/>
        <v>0</v>
      </c>
      <c r="E385" s="2">
        <f t="shared" si="26"/>
        <v>0</v>
      </c>
      <c r="F385" s="2">
        <f t="shared" si="27"/>
        <v>0</v>
      </c>
      <c r="G385" s="9">
        <v>0</v>
      </c>
      <c r="H385" s="2">
        <f t="shared" si="28"/>
        <v>0</v>
      </c>
      <c r="I385" s="5"/>
      <c r="J385" s="24">
        <f t="shared" si="29"/>
        <v>371</v>
      </c>
    </row>
    <row r="386" spans="1:10" x14ac:dyDescent="0.25">
      <c r="A386" s="5"/>
      <c r="B386" s="81"/>
      <c r="C386" s="1">
        <v>372</v>
      </c>
      <c r="D386" s="2">
        <f t="shared" si="25"/>
        <v>0</v>
      </c>
      <c r="E386" s="2">
        <f t="shared" si="26"/>
        <v>0</v>
      </c>
      <c r="F386" s="2">
        <f t="shared" si="27"/>
        <v>0</v>
      </c>
      <c r="G386" s="9">
        <v>0</v>
      </c>
      <c r="H386" s="2">
        <f t="shared" si="28"/>
        <v>0</v>
      </c>
      <c r="I386" s="5"/>
      <c r="J386" s="24">
        <f t="shared" si="29"/>
        <v>372</v>
      </c>
    </row>
    <row r="387" spans="1:10" x14ac:dyDescent="0.25">
      <c r="A387" s="5"/>
      <c r="B387" s="5"/>
      <c r="C387" s="5"/>
      <c r="D387" s="5"/>
      <c r="E387" s="5"/>
      <c r="F387" s="5"/>
      <c r="G387" s="5"/>
      <c r="H387" s="5"/>
      <c r="I387" s="5"/>
    </row>
  </sheetData>
  <sheetProtection sheet="1" objects="1" scenarios="1"/>
  <mergeCells count="39">
    <mergeCell ref="B351:B362"/>
    <mergeCell ref="B363:B374"/>
    <mergeCell ref="B375:B386"/>
    <mergeCell ref="B279:B290"/>
    <mergeCell ref="B291:B302"/>
    <mergeCell ref="B303:B314"/>
    <mergeCell ref="B315:B326"/>
    <mergeCell ref="B327:B338"/>
    <mergeCell ref="B339:B350"/>
    <mergeCell ref="B267:B278"/>
    <mergeCell ref="B135:B146"/>
    <mergeCell ref="B147:B158"/>
    <mergeCell ref="B159:B170"/>
    <mergeCell ref="B171:B182"/>
    <mergeCell ref="B183:B194"/>
    <mergeCell ref="B195:B206"/>
    <mergeCell ref="B207:B218"/>
    <mergeCell ref="B219:B230"/>
    <mergeCell ref="B231:B242"/>
    <mergeCell ref="B243:B254"/>
    <mergeCell ref="B255:B266"/>
    <mergeCell ref="B123:B134"/>
    <mergeCell ref="B10:C10"/>
    <mergeCell ref="B12:C12"/>
    <mergeCell ref="B15:B26"/>
    <mergeCell ref="B27:B38"/>
    <mergeCell ref="B39:B50"/>
    <mergeCell ref="B51:B62"/>
    <mergeCell ref="B63:B74"/>
    <mergeCell ref="B75:B86"/>
    <mergeCell ref="B87:B98"/>
    <mergeCell ref="B99:B110"/>
    <mergeCell ref="B111:B122"/>
    <mergeCell ref="B8:H8"/>
    <mergeCell ref="B2:E7"/>
    <mergeCell ref="F2:H4"/>
    <mergeCell ref="F5:G5"/>
    <mergeCell ref="F6:G6"/>
    <mergeCell ref="F7:G7"/>
  </mergeCells>
  <conditionalFormatting sqref="D14">
    <cfRule type="expression" priority="1">
      <formula>IF($H$14:$H$375&lt;=0,0,$D$10)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Loan Overview</vt:lpstr>
      <vt:lpstr>Amortization Schedule</vt:lpstr>
      <vt:lpstr>No Extra Payments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 Alibhai</dc:creator>
  <cp:lastModifiedBy>Taha Alibhai</cp:lastModifiedBy>
  <dcterms:created xsi:type="dcterms:W3CDTF">2024-12-14T15:15:45Z</dcterms:created>
  <dcterms:modified xsi:type="dcterms:W3CDTF">2025-12-25T04:01:52Z</dcterms:modified>
</cp:coreProperties>
</file>