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diusconsultants306-my.sharepoint.com/personal/taha_radiusconsultants_net/Documents/Radius Consultants/Resources/Free Downloadable/"/>
    </mc:Choice>
  </mc:AlternateContent>
  <xr:revisionPtr revIDLastSave="1004" documentId="8_{E5A5B58E-58F5-42E5-A92A-7D2F53F38521}" xr6:coauthVersionLast="47" xr6:coauthVersionMax="47" xr10:uidLastSave="{03BB473D-DF2B-4F5A-B7DD-5377BC63AD18}"/>
  <bookViews>
    <workbookView xWindow="-120" yWindow="-120" windowWidth="29040" windowHeight="15720" xr2:uid="{18E2F639-84C2-452D-8276-BA51A93044B5}"/>
  </bookViews>
  <sheets>
    <sheet name="Overview" sheetId="1" r:id="rId1"/>
    <sheet name="Compounding Table" sheetId="3" r:id="rId2"/>
    <sheet name="Backend Table" sheetId="2" state="hidden" r:id="rId3"/>
  </sheets>
  <definedNames>
    <definedName name="Amount_with__25__of_Entered_Rate_of_Return">OFFSET('Compounding Table'!#REF!,0,0,'Compounding Table'!$E$11,1)</definedName>
    <definedName name="Amount_with_Entered_Rate_of_Return">OFFSET('Backend Table'!$G$15,0,0,'Compounding Table'!$E$11,1)</definedName>
    <definedName name="Earned_Rate_of_Return">OFFSET('Backend Table'!$F$15,0,0,'Compounding Table'!$E$11,1)</definedName>
    <definedName name="High_Point" localSheetId="1">OFFSET('Compounding Table'!#REF!,0,0,'Compounding Table'!$E$11,1)</definedName>
    <definedName name="Total_Contributed">OFFSET('Backend Table'!$E$15,0,0,'Compounding Table'!$E$11,1)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  <c r="E11" i="2"/>
  <c r="E10" i="2"/>
  <c r="E9" i="2"/>
  <c r="E12" i="3"/>
  <c r="E11" i="3"/>
  <c r="D15" i="3" s="1" a="1"/>
  <c r="D15" i="3" s="1"/>
  <c r="E10" i="3"/>
  <c r="E9" i="3"/>
  <c r="E93" i="2" s="1"/>
  <c r="H5" i="3"/>
  <c r="H5" i="2"/>
  <c r="E33" i="2" l="1"/>
  <c r="E44" i="2"/>
  <c r="E104" i="2"/>
  <c r="E105" i="2"/>
  <c r="E107" i="2"/>
  <c r="E45" i="2"/>
  <c r="E58" i="2"/>
  <c r="E69" i="2"/>
  <c r="E35" i="2"/>
  <c r="E68" i="2"/>
  <c r="E71" i="2"/>
  <c r="E59" i="2"/>
  <c r="E22" i="2"/>
  <c r="E80" i="2"/>
  <c r="E23" i="2"/>
  <c r="E94" i="2"/>
  <c r="E32" i="2"/>
  <c r="E95" i="2"/>
  <c r="I10" i="2"/>
  <c r="E34" i="2"/>
  <c r="E70" i="2"/>
  <c r="E106" i="2"/>
  <c r="G15" i="2"/>
  <c r="G16" i="2" s="1"/>
  <c r="F16" i="2" s="1"/>
  <c r="E15" i="2"/>
  <c r="E47" i="2"/>
  <c r="E83" i="2"/>
  <c r="E81" i="2"/>
  <c r="E46" i="2"/>
  <c r="E20" i="2"/>
  <c r="E56" i="2"/>
  <c r="E92" i="2"/>
  <c r="E103" i="2"/>
  <c r="E82" i="2"/>
  <c r="E21" i="2"/>
  <c r="E57" i="2"/>
  <c r="E24" i="2"/>
  <c r="E36" i="2"/>
  <c r="E48" i="2"/>
  <c r="E60" i="2"/>
  <c r="E72" i="2"/>
  <c r="E84" i="2"/>
  <c r="E96" i="2"/>
  <c r="E108" i="2"/>
  <c r="E25" i="2"/>
  <c r="E37" i="2"/>
  <c r="E49" i="2"/>
  <c r="E61" i="2"/>
  <c r="E73" i="2"/>
  <c r="E85" i="2"/>
  <c r="E97" i="2"/>
  <c r="E109" i="2"/>
  <c r="E26" i="2"/>
  <c r="E38" i="2"/>
  <c r="E50" i="2"/>
  <c r="E62" i="2"/>
  <c r="E74" i="2"/>
  <c r="E86" i="2"/>
  <c r="E98" i="2"/>
  <c r="E110" i="2"/>
  <c r="E27" i="2"/>
  <c r="E39" i="2"/>
  <c r="E51" i="2"/>
  <c r="E63" i="2"/>
  <c r="E75" i="2"/>
  <c r="E87" i="2"/>
  <c r="E99" i="2"/>
  <c r="E111" i="2"/>
  <c r="E16" i="2"/>
  <c r="E28" i="2"/>
  <c r="E40" i="2"/>
  <c r="E52" i="2"/>
  <c r="E64" i="2"/>
  <c r="E76" i="2"/>
  <c r="E88" i="2"/>
  <c r="E100" i="2"/>
  <c r="E112" i="2"/>
  <c r="E17" i="2"/>
  <c r="E29" i="2"/>
  <c r="E41" i="2"/>
  <c r="E53" i="2"/>
  <c r="E65" i="2"/>
  <c r="E77" i="2"/>
  <c r="E89" i="2"/>
  <c r="E101" i="2"/>
  <c r="E113" i="2"/>
  <c r="E18" i="2"/>
  <c r="E30" i="2"/>
  <c r="E42" i="2"/>
  <c r="E54" i="2"/>
  <c r="E66" i="2"/>
  <c r="E78" i="2"/>
  <c r="E90" i="2"/>
  <c r="E102" i="2"/>
  <c r="E114" i="2"/>
  <c r="E19" i="2"/>
  <c r="E31" i="2"/>
  <c r="E43" i="2"/>
  <c r="E55" i="2"/>
  <c r="E67" i="2"/>
  <c r="E79" i="2"/>
  <c r="E91" i="2"/>
  <c r="G17" i="2" l="1"/>
  <c r="G18" i="2" s="1"/>
  <c r="F15" i="2"/>
  <c r="I10" i="3"/>
  <c r="K10" i="1"/>
  <c r="E15" i="3" a="1"/>
  <c r="E15" i="3" s="1"/>
  <c r="F17" i="2" l="1"/>
  <c r="F18" i="2"/>
  <c r="G19" i="2"/>
  <c r="F19" i="2" l="1"/>
  <c r="G20" i="2"/>
  <c r="F20" i="2" l="1"/>
  <c r="G21" i="2"/>
  <c r="G22" i="2" l="1"/>
  <c r="F21" i="2"/>
  <c r="F22" i="2" l="1"/>
  <c r="G23" i="2"/>
  <c r="G24" i="2" l="1"/>
  <c r="F23" i="2"/>
  <c r="G25" i="2" l="1"/>
  <c r="F24" i="2"/>
  <c r="G26" i="2" l="1"/>
  <c r="F25" i="2"/>
  <c r="F26" i="2" l="1"/>
  <c r="G27" i="2"/>
  <c r="G28" i="2" l="1"/>
  <c r="F27" i="2"/>
  <c r="G29" i="2" l="1"/>
  <c r="F28" i="2"/>
  <c r="G30" i="2" l="1"/>
  <c r="F29" i="2"/>
  <c r="F30" i="2" l="1"/>
  <c r="G31" i="2"/>
  <c r="F31" i="2" l="1"/>
  <c r="G32" i="2"/>
  <c r="F32" i="2" l="1"/>
  <c r="G33" i="2"/>
  <c r="G34" i="2" l="1"/>
  <c r="F33" i="2"/>
  <c r="F34" i="2" l="1"/>
  <c r="G35" i="2"/>
  <c r="F35" i="2" l="1"/>
  <c r="G36" i="2"/>
  <c r="G37" i="2" l="1"/>
  <c r="F36" i="2"/>
  <c r="G38" i="2" l="1"/>
  <c r="F37" i="2"/>
  <c r="F38" i="2" l="1"/>
  <c r="G39" i="2"/>
  <c r="F39" i="2" l="1"/>
  <c r="G40" i="2"/>
  <c r="G41" i="2" l="1"/>
  <c r="F40" i="2"/>
  <c r="G42" i="2" l="1"/>
  <c r="F41" i="2"/>
  <c r="F42" i="2" l="1"/>
  <c r="G43" i="2"/>
  <c r="G44" i="2" l="1"/>
  <c r="F43" i="2"/>
  <c r="F44" i="2" l="1"/>
  <c r="G45" i="2"/>
  <c r="G46" i="2" l="1"/>
  <c r="F45" i="2"/>
  <c r="F46" i="2" l="1"/>
  <c r="G47" i="2"/>
  <c r="F47" i="2" l="1"/>
  <c r="G48" i="2"/>
  <c r="G49" i="2" l="1"/>
  <c r="F48" i="2"/>
  <c r="G50" i="2" l="1"/>
  <c r="F49" i="2"/>
  <c r="F50" i="2" l="1"/>
  <c r="G51" i="2"/>
  <c r="G52" i="2" l="1"/>
  <c r="F51" i="2"/>
  <c r="G53" i="2" l="1"/>
  <c r="F52" i="2"/>
  <c r="G54" i="2" l="1"/>
  <c r="F53" i="2"/>
  <c r="I9" i="2" l="1"/>
  <c r="G15" i="3" a="1"/>
  <c r="G15" i="3" s="1"/>
  <c r="F54" i="2"/>
  <c r="G55" i="2"/>
  <c r="I11" i="2" l="1"/>
  <c r="F15" i="3" a="1"/>
  <c r="F15" i="3" s="1"/>
  <c r="I9" i="3"/>
  <c r="K9" i="1"/>
  <c r="F55" i="2"/>
  <c r="G56" i="2"/>
  <c r="I11" i="3" l="1"/>
  <c r="K11" i="1"/>
  <c r="F56" i="2"/>
  <c r="G57" i="2"/>
  <c r="G58" i="2" l="1"/>
  <c r="F57" i="2"/>
  <c r="F58" i="2" l="1"/>
  <c r="G59" i="2"/>
  <c r="G60" i="2" l="1"/>
  <c r="F59" i="2"/>
  <c r="G61" i="2" l="1"/>
  <c r="F60" i="2"/>
  <c r="G62" i="2" l="1"/>
  <c r="F61" i="2"/>
  <c r="F62" i="2" l="1"/>
  <c r="G63" i="2"/>
  <c r="G64" i="2" l="1"/>
  <c r="F63" i="2"/>
  <c r="F64" i="2" l="1"/>
  <c r="G65" i="2"/>
  <c r="G66" i="2" l="1"/>
  <c r="F65" i="2"/>
  <c r="F66" i="2" l="1"/>
  <c r="G67" i="2"/>
  <c r="F67" i="2" l="1"/>
  <c r="G68" i="2"/>
  <c r="G69" i="2" l="1"/>
  <c r="F68" i="2"/>
  <c r="G70" i="2" l="1"/>
  <c r="F69" i="2"/>
  <c r="F70" i="2" l="1"/>
  <c r="G71" i="2"/>
  <c r="G72" i="2" l="1"/>
  <c r="F71" i="2"/>
  <c r="F72" i="2" l="1"/>
  <c r="G73" i="2"/>
  <c r="G74" i="2" l="1"/>
  <c r="F73" i="2"/>
  <c r="F74" i="2" l="1"/>
  <c r="G75" i="2"/>
  <c r="F75" i="2" l="1"/>
  <c r="G76" i="2"/>
  <c r="G77" i="2" l="1"/>
  <c r="F76" i="2"/>
  <c r="G78" i="2" l="1"/>
  <c r="F77" i="2"/>
  <c r="F78" i="2" l="1"/>
  <c r="G79" i="2"/>
  <c r="F79" i="2" l="1"/>
  <c r="G80" i="2"/>
  <c r="G81" i="2" l="1"/>
  <c r="F80" i="2"/>
  <c r="G82" i="2" l="1"/>
  <c r="F81" i="2"/>
  <c r="F82" i="2" l="1"/>
  <c r="G83" i="2"/>
  <c r="G84" i="2" l="1"/>
  <c r="F83" i="2"/>
  <c r="F84" i="2" l="1"/>
  <c r="G85" i="2"/>
  <c r="G86" i="2" l="1"/>
  <c r="F85" i="2"/>
  <c r="F86" i="2" l="1"/>
  <c r="G87" i="2"/>
  <c r="G88" i="2" l="1"/>
  <c r="F87" i="2"/>
  <c r="G89" i="2" l="1"/>
  <c r="F88" i="2"/>
  <c r="G90" i="2" l="1"/>
  <c r="F89" i="2"/>
  <c r="G91" i="2" l="1"/>
  <c r="F90" i="2"/>
  <c r="F91" i="2" l="1"/>
  <c r="G92" i="2"/>
  <c r="F92" i="2" l="1"/>
  <c r="G93" i="2"/>
  <c r="G94" i="2" l="1"/>
  <c r="F93" i="2"/>
  <c r="F94" i="2" l="1"/>
  <c r="G95" i="2"/>
  <c r="F95" i="2" l="1"/>
  <c r="G96" i="2"/>
  <c r="G97" i="2" l="1"/>
  <c r="F96" i="2"/>
  <c r="G98" i="2" l="1"/>
  <c r="F97" i="2"/>
  <c r="F98" i="2" l="1"/>
  <c r="G99" i="2"/>
  <c r="G100" i="2" l="1"/>
  <c r="F99" i="2"/>
  <c r="F100" i="2" l="1"/>
  <c r="G101" i="2"/>
  <c r="G102" i="2" l="1"/>
  <c r="F101" i="2"/>
  <c r="F102" i="2" l="1"/>
  <c r="G103" i="2"/>
  <c r="F103" i="2" l="1"/>
  <c r="G104" i="2"/>
  <c r="G105" i="2" l="1"/>
  <c r="F104" i="2"/>
  <c r="G106" i="2" l="1"/>
  <c r="F105" i="2"/>
  <c r="F106" i="2" l="1"/>
  <c r="G107" i="2"/>
  <c r="G108" i="2" l="1"/>
  <c r="F107" i="2"/>
  <c r="G109" i="2" l="1"/>
  <c r="F108" i="2"/>
  <c r="G110" i="2" l="1"/>
  <c r="F109" i="2"/>
  <c r="F110" i="2" l="1"/>
  <c r="G111" i="2"/>
  <c r="G112" i="2" l="1"/>
  <c r="F111" i="2"/>
  <c r="F112" i="2" l="1"/>
  <c r="G113" i="2"/>
  <c r="G114" i="2" l="1"/>
  <c r="F114" i="2" s="1"/>
  <c r="F113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<sst xmlns="http://schemas.openxmlformats.org/spreadsheetml/2006/main" count="42" uniqueCount="22">
  <si>
    <t>Start Your Financial Success Here
         Welcome to Radius Consultants</t>
  </si>
  <si>
    <t>Enter Information</t>
  </si>
  <si>
    <r>
      <t xml:space="preserve">sales@radiusconsultants.net          </t>
    </r>
    <r>
      <rPr>
        <b/>
        <sz val="12"/>
        <color theme="1"/>
        <rFont val="Wingdings"/>
        <charset val="2"/>
      </rPr>
      <t xml:space="preserve">v   </t>
    </r>
    <r>
      <rPr>
        <b/>
        <sz val="12"/>
        <color theme="1"/>
        <rFont val="Times New Roman"/>
        <family val="1"/>
      </rPr>
      <t xml:space="preserve">www.radiusconsultants.net          </t>
    </r>
    <r>
      <rPr>
        <b/>
        <sz val="12"/>
        <color theme="1"/>
        <rFont val="Wingdings"/>
        <charset val="2"/>
      </rPr>
      <t xml:space="preserve">v   </t>
    </r>
    <r>
      <rPr>
        <b/>
        <sz val="12"/>
        <color theme="1"/>
        <rFont val="Times New Roman"/>
        <family val="1"/>
      </rPr>
      <t>(224) 536 - 8759</t>
    </r>
  </si>
  <si>
    <t>Investment Type</t>
  </si>
  <si>
    <t>Rate of Return (%)</t>
  </si>
  <si>
    <t>Initial Investment ($)</t>
  </si>
  <si>
    <t>Investment Duration (Years)</t>
  </si>
  <si>
    <t>Final Investment Value</t>
  </si>
  <si>
    <t>Total Money Invested</t>
  </si>
  <si>
    <t>Total Interest Earned</t>
  </si>
  <si>
    <t>Total Contributed</t>
  </si>
  <si>
    <t>Years</t>
  </si>
  <si>
    <t>Amount with Entered Rate of Return</t>
  </si>
  <si>
    <t>Earned Rate of Return</t>
  </si>
  <si>
    <t>Amount_with_Entered_Rate_of_Return</t>
  </si>
  <si>
    <t>Total_Contributed</t>
  </si>
  <si>
    <t>Earned_Rate_of_Return</t>
  </si>
  <si>
    <t>Additional Contributions Per Year</t>
  </si>
  <si>
    <t>Final Investment Value ($)</t>
  </si>
  <si>
    <t>Total Money Invested ($)</t>
  </si>
  <si>
    <t>Total Interest Earned ($)</t>
  </si>
  <si>
    <t>Add. Contributions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</si>
</sst>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 tint="-0.499984740745262"/>
      <name val="Arial"/>
      <family val="2"/>
    </font>
    <font>
      <b/>
      <sz val="16"/>
      <color theme="1"/>
      <name val="Times New Roman"/>
      <family val="1"/>
    </font>
    <font>
      <i/>
      <sz val="14"/>
      <color theme="1" tint="0.499984740745262"/>
      <name val="Calibri"/>
      <family val="2"/>
    </font>
    <font>
      <b/>
      <sz val="12"/>
      <color theme="1"/>
      <name val="Times New Roman"/>
      <family val="1"/>
    </font>
    <font>
      <b/>
      <sz val="12"/>
      <color theme="1"/>
      <name val="Wingdings"/>
      <charset val="2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0" tint="-0.249977111117893"/>
      <name val="Aptos Narrow"/>
      <family val="2"/>
      <scheme val="minor"/>
    </font>
    <font>
      <b/>
      <sz val="12"/>
      <color theme="0"/>
      <name val="Times New Roman"/>
      <family val="1"/>
    </font>
    <font>
      <b/>
      <sz val="12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5064F4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ck">
        <color theme="3" tint="0.499984740745262"/>
      </left>
      <right/>
      <top style="thick">
        <color theme="3" tint="0.499984740745262"/>
      </top>
      <bottom/>
      <diagonal/>
    </border>
    <border>
      <left/>
      <right/>
      <top style="thick">
        <color theme="3" tint="0.499984740745262"/>
      </top>
      <bottom/>
      <diagonal/>
    </border>
    <border>
      <left/>
      <right style="thick">
        <color theme="3" tint="0.499984740745262"/>
      </right>
      <top style="thick">
        <color theme="3" tint="0.499984740745262"/>
      </top>
      <bottom/>
      <diagonal/>
    </border>
    <border>
      <left style="thick">
        <color theme="3" tint="0.499984740745262"/>
      </left>
      <right/>
      <top/>
      <bottom/>
      <diagonal/>
    </border>
    <border>
      <left/>
      <right style="thick">
        <color theme="3" tint="0.499984740745262"/>
      </right>
      <top/>
      <bottom/>
      <diagonal/>
    </border>
    <border>
      <left style="thick">
        <color theme="3" tint="0.499984740745262"/>
      </left>
      <right/>
      <top/>
      <bottom style="thick">
        <color theme="3" tint="0.499984740745262"/>
      </bottom>
      <diagonal/>
    </border>
    <border>
      <left/>
      <right/>
      <top/>
      <bottom style="thick">
        <color theme="3" tint="0.499984740745262"/>
      </bottom>
      <diagonal/>
    </border>
    <border>
      <left/>
      <right style="thick">
        <color theme="3" tint="0.499984740745262"/>
      </right>
      <top/>
      <bottom style="thick">
        <color theme="3" tint="0.499984740745262"/>
      </bottom>
      <diagonal/>
    </border>
    <border>
      <left style="thick">
        <color theme="3" tint="0.499984740745262"/>
      </left>
      <right/>
      <top style="thick">
        <color theme="3" tint="0.499984740745262"/>
      </top>
      <bottom style="thick">
        <color theme="3" tint="0.499984740745262"/>
      </bottom>
      <diagonal/>
    </border>
    <border>
      <left/>
      <right/>
      <top style="thick">
        <color theme="3" tint="0.499984740745262"/>
      </top>
      <bottom style="thick">
        <color theme="3" tint="0.499984740745262"/>
      </bottom>
      <diagonal/>
    </border>
    <border>
      <left/>
      <right style="thick">
        <color theme="3" tint="0.499984740745262"/>
      </right>
      <top style="thick">
        <color theme="3" tint="0.499984740745262"/>
      </top>
      <bottom style="thick">
        <color theme="3" tint="0.499984740745262"/>
      </bottom>
      <diagonal/>
    </border>
    <border>
      <left style="thick">
        <color rgb="FF5064F4"/>
      </left>
      <right style="thick">
        <color rgb="FF5064F4"/>
      </right>
      <top style="thick">
        <color rgb="FF5064F4"/>
      </top>
      <bottom style="thick">
        <color rgb="FF5064F4"/>
      </bottom>
      <diagonal/>
    </border>
    <border>
      <left style="thick">
        <color rgb="FF5064F4"/>
      </left>
      <right/>
      <top style="thick">
        <color rgb="FF5064F4"/>
      </top>
      <bottom style="thick">
        <color rgb="FF5064F4"/>
      </bottom>
      <diagonal/>
    </border>
    <border>
      <left/>
      <right/>
      <top style="thick">
        <color rgb="FF5064F4"/>
      </top>
      <bottom style="thick">
        <color rgb="FF5064F4"/>
      </bottom>
      <diagonal/>
    </border>
    <border>
      <left/>
      <right style="thick">
        <color rgb="FF5064F4"/>
      </right>
      <top style="thick">
        <color rgb="FF5064F4"/>
      </top>
      <bottom style="thick">
        <color rgb="FF5064F4"/>
      </bottom>
      <diagonal/>
    </border>
    <border>
      <left/>
      <right/>
      <top/>
      <bottom style="thick">
        <color rgb="FF5064F4"/>
      </bottom>
      <diagonal/>
    </border>
    <border>
      <left/>
      <right style="thick">
        <color rgb="FF5064F4"/>
      </right>
      <top/>
      <bottom style="thick">
        <color rgb="FF5064F4"/>
      </bottom>
      <diagonal/>
    </border>
    <border>
      <left style="thick">
        <color rgb="FF5064F4"/>
      </left>
      <right/>
      <top/>
      <bottom style="thick">
        <color rgb="FF5064F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164" fontId="0" fillId="0" borderId="0" xfId="0" applyNumberFormat="1"/>
    <xf numFmtId="9" fontId="0" fillId="0" borderId="0" xfId="1" applyFont="1"/>
    <xf numFmtId="9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 indent="2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10" fillId="0" borderId="0" xfId="1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0" fillId="2" borderId="0" xfId="0" applyFill="1"/>
    <xf numFmtId="164" fontId="11" fillId="2" borderId="0" xfId="0" applyNumberFormat="1" applyFont="1" applyFill="1" applyAlignment="1">
      <alignment horizontal="center" vertical="center"/>
    </xf>
    <xf numFmtId="164" fontId="11" fillId="2" borderId="0" xfId="0" applyNumberFormat="1" applyFont="1" applyFill="1"/>
    <xf numFmtId="0" fontId="12" fillId="3" borderId="0" xfId="0" applyFont="1" applyFill="1" applyAlignment="1">
      <alignment horizontal="right" vertical="center" wrapText="1" indent="2"/>
    </xf>
    <xf numFmtId="0" fontId="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164" fontId="13" fillId="4" borderId="0" xfId="0" applyNumberFormat="1" applyFont="1" applyFill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right" vertical="center" wrapText="1" indent="1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0" fontId="10" fillId="5" borderId="12" xfId="1" applyNumberFormat="1" applyFont="1" applyFill="1" applyBorder="1" applyAlignment="1" applyProtection="1">
      <alignment horizontal="center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 applyProtection="1">
      <alignment horizontal="center" vertical="center"/>
      <protection locked="0"/>
    </xf>
    <xf numFmtId="0" fontId="5" fillId="5" borderId="8" xfId="0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3" borderId="0" xfId="0" applyFont="1" applyFill="1" applyAlignment="1">
      <alignment horizontal="right" vertical="center" wrapText="1" indent="2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2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64" fontId="9" fillId="0" borderId="20" xfId="0" applyNumberFormat="1" applyFont="1" applyBorder="1" applyAlignment="1">
      <alignment horizontal="center" vertical="center"/>
    </xf>
    <xf numFmtId="164" fontId="9" fillId="0" borderId="21" xfId="0" applyNumberFormat="1" applyFont="1" applyBorder="1" applyAlignment="1">
      <alignment horizontal="center" vertical="center"/>
    </xf>
    <xf numFmtId="10" fontId="9" fillId="0" borderId="20" xfId="1" applyNumberFormat="1" applyFont="1" applyBorder="1" applyAlignment="1">
      <alignment horizontal="center" vertical="center"/>
    </xf>
    <xf numFmtId="10" fontId="9" fillId="0" borderId="21" xfId="1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5064F4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Investment Value Over Time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'Backend Table'!$E$14</c:f>
              <c:strCache>
                <c:ptCount val="1"/>
                <c:pt idx="0">
                  <c:v>Total Contributed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'Backend Table'!$D$15:$D$114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[0]!Total_Contributed</c:f>
              <c:numCache>
                <c:formatCode>"$"#,##0.00</c:formatCode>
                <c:ptCount val="10"/>
                <c:pt idx="0">
                  <c:v>0</c:v>
                </c:pt>
                <c:pt idx="1">
                  <c:v>7000</c:v>
                </c:pt>
                <c:pt idx="2">
                  <c:v>14000</c:v>
                </c:pt>
                <c:pt idx="3">
                  <c:v>21000</c:v>
                </c:pt>
                <c:pt idx="4">
                  <c:v>28000</c:v>
                </c:pt>
                <c:pt idx="5">
                  <c:v>35000</c:v>
                </c:pt>
                <c:pt idx="6">
                  <c:v>42000</c:v>
                </c:pt>
                <c:pt idx="7">
                  <c:v>49000</c:v>
                </c:pt>
                <c:pt idx="8">
                  <c:v>56000</c:v>
                </c:pt>
                <c:pt idx="9">
                  <c:v>63000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E99-4907-82C4-0A84F721945A}"/>
            </c:ext>
          </c:extLst>
        </c:ser>
        <c:ser>
          <c:idx val="1"/>
          <c:order val="1"/>
          <c:tx>
            <c:strRef>
              <c:f>'Backend Table'!$F$14</c:f>
              <c:strCache>
                <c:ptCount val="1"/>
                <c:pt idx="0">
                  <c:v>Earned Rate of Return</c:v>
                </c:pt>
              </c:strCache>
            </c:strRef>
          </c:tx>
          <c:spPr>
            <a:ln w="2540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'Backend Table'!$D$15:$D$114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[0]!Earned_Rate_of_Return</c:f>
              <c:numCache>
                <c:formatCode>"$"#,##0.00</c:formatCode>
                <c:ptCount val="10"/>
                <c:pt idx="0">
                  <c:v>0</c:v>
                </c:pt>
                <c:pt idx="1">
                  <c:v>700.00000000000091</c:v>
                </c:pt>
                <c:pt idx="2">
                  <c:v>2170.0000000000018</c:v>
                </c:pt>
                <c:pt idx="3">
                  <c:v>4487.0000000000036</c:v>
                </c:pt>
                <c:pt idx="4">
                  <c:v>7735.7000000000044</c:v>
                </c:pt>
                <c:pt idx="5">
                  <c:v>12009.270000000011</c:v>
                </c:pt>
                <c:pt idx="6">
                  <c:v>17410.197000000015</c:v>
                </c:pt>
                <c:pt idx="7">
                  <c:v>24051.216700000019</c:v>
                </c:pt>
                <c:pt idx="8">
                  <c:v>32056.338370000027</c:v>
                </c:pt>
                <c:pt idx="9">
                  <c:v>41561.972207000043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E99-4907-82C4-0A84F721945A}"/>
            </c:ext>
          </c:extLst>
        </c:ser>
        <c:ser>
          <c:idx val="2"/>
          <c:order val="2"/>
          <c:tx>
            <c:strRef>
              <c:f>'Backend Table'!$G$14</c:f>
              <c:strCache>
                <c:ptCount val="1"/>
                <c:pt idx="0">
                  <c:v>Amount with Entered Rate of Return</c:v>
                </c:pt>
              </c:strCache>
            </c:strRef>
          </c:tx>
          <c:spPr>
            <a:ln w="635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'Backend Table'!$D$15:$D$114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[0]!Amount_with_Entered_Rate_of_Return</c:f>
              <c:numCache>
                <c:formatCode>"$"#,##0.00</c:formatCode>
                <c:ptCount val="10"/>
                <c:pt idx="0">
                  <c:v>0</c:v>
                </c:pt>
                <c:pt idx="1">
                  <c:v>7700.0000000000009</c:v>
                </c:pt>
                <c:pt idx="2">
                  <c:v>16170.000000000002</c:v>
                </c:pt>
                <c:pt idx="3">
                  <c:v>25487.000000000004</c:v>
                </c:pt>
                <c:pt idx="4">
                  <c:v>35735.700000000004</c:v>
                </c:pt>
                <c:pt idx="5">
                  <c:v>47009.270000000011</c:v>
                </c:pt>
                <c:pt idx="6">
                  <c:v>59410.197000000015</c:v>
                </c:pt>
                <c:pt idx="7">
                  <c:v>73051.216700000019</c:v>
                </c:pt>
                <c:pt idx="8">
                  <c:v>88056.338370000027</c:v>
                </c:pt>
                <c:pt idx="9">
                  <c:v>104561.97220700004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E99-4907-82C4-0A84F721945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556115535"/>
        <c:axId val="1556114575"/>
      </c:lineChart>
      <c:catAx>
        <c:axId val="155611553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6114575"/>
        <c:crosses val="autoZero"/>
        <c:auto val="1"/>
        <c:lblAlgn val="ctr"/>
        <c:lblOffset val="100"/>
        <c:noMultiLvlLbl val="0"/>
      </c:catAx>
      <c:valAx>
        <c:axId val="155611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6115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225241</xdr:colOff>
      <xdr:row>14</xdr:row>
      <xdr:rowOff>3335</xdr:rowOff>
    </xdr:from>
    <xdr:to>
      <xdr:col>13</xdr:col>
      <xdr:colOff>6569</xdr:colOff>
      <xdr:row>32</xdr:row>
      <xdr:rowOff>9525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E60BA02-35D3-A606-133F-19A439BA0E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564173</xdr:colOff>
      <xdr:row>8</xdr:row>
      <xdr:rowOff>146538</xdr:rowOff>
    </xdr:from>
    <xdr:ext cx="3238500" cy="131356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ADDADDF-8E5D-1248-9556-59129268FFA0}"/>
            </a:ext>
          </a:extLst>
        </xdr:cNvPr>
        <xdr:cNvSpPr txBox="1"/>
      </xdr:nvSpPr>
      <xdr:spPr>
        <a:xfrm>
          <a:off x="8584223" y="1765788"/>
          <a:ext cx="3238500" cy="1313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kern="1200">
              <a:latin typeface="+mj-lt"/>
            </a:rPr>
            <a:t>Enter your Investment values</a:t>
          </a:r>
          <a:r>
            <a:rPr lang="en-US" sz="1400" kern="1200" baseline="0">
              <a:latin typeface="+mj-lt"/>
            </a:rPr>
            <a:t> in the </a:t>
          </a:r>
          <a:r>
            <a:rPr lang="en-US" sz="1600" b="1" kern="1200" baseline="0">
              <a:solidFill>
                <a:srgbClr val="FF0000"/>
              </a:solidFill>
              <a:latin typeface="+mj-lt"/>
            </a:rPr>
            <a:t>green highlighted cell(s).</a:t>
          </a:r>
          <a:br>
            <a:rPr lang="en-US" sz="1600" kern="1200" baseline="0">
              <a:latin typeface="+mj-lt"/>
            </a:rPr>
          </a:br>
          <a:br>
            <a:rPr lang="en-US" sz="1600" kern="1200" baseline="0">
              <a:latin typeface="+mj-lt"/>
            </a:rPr>
          </a:br>
          <a:r>
            <a:rPr lang="en-US" sz="1400" kern="1200" baseline="0">
              <a:latin typeface="+mj-lt"/>
            </a:rPr>
            <a:t>For feedback or questions contact </a:t>
          </a:r>
          <a:r>
            <a:rPr lang="en-US" sz="1600" b="1" kern="1200" baseline="0">
              <a:latin typeface="+mj-lt"/>
            </a:rPr>
            <a:t>sales@radiusconsultants.net</a:t>
          </a:r>
          <a:endParaRPr lang="en-US" sz="1400" b="1" kern="1200">
            <a:latin typeface="+mj-lt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22F9-570A-46CC-B50F-AAB6C0F702CB}">
  <dimension ref="A1:N33"/>
  <sheetViews>
    <sheetView showGridLines="0" tabSelected="1" zoomScale="145" zoomScaleNormal="145" workbookViewId="0">
      <pane ySplit="7" topLeftCell="A15" activePane="bottomLeft" state="frozen"/>
      <selection pane="bottomLeft" activeCell="N11" sqref="N11"/>
    </sheetView>
  </sheetViews>
  <sheetFormatPr defaultRowHeight="15" x14ac:dyDescent="0.25"/>
  <cols>
    <col min="1" max="1" width="3.7109375" customWidth="1"/>
    <col min="4" max="4" width="10" customWidth="1"/>
    <col min="5" max="5" width="9.5703125" bestFit="1" customWidth="1"/>
    <col min="10" max="10" width="10.140625" customWidth="1"/>
    <col min="14" max="14" width="4.5703125" customWidth="1"/>
    <col min="30" max="30" width="9.140625" customWidth="1"/>
  </cols>
  <sheetData>
    <row r="1" spans="1:14" ht="15.75" thickBo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5.75" thickTop="1" x14ac:dyDescent="0.25">
      <c r="A2" s="13"/>
      <c r="B2" s="31" t="e" vm="1">
        <v>#VALUE!</v>
      </c>
      <c r="C2" s="32"/>
      <c r="D2" s="32"/>
      <c r="E2" s="32"/>
      <c r="F2" s="33"/>
      <c r="G2" s="40" t="s">
        <v>0</v>
      </c>
      <c r="H2" s="41"/>
      <c r="I2" s="41"/>
      <c r="J2" s="41"/>
      <c r="K2" s="41"/>
      <c r="L2" s="41"/>
      <c r="M2" s="42"/>
      <c r="N2" s="13"/>
    </row>
    <row r="3" spans="1:14" x14ac:dyDescent="0.25">
      <c r="A3" s="13"/>
      <c r="B3" s="34"/>
      <c r="C3" s="35"/>
      <c r="D3" s="35"/>
      <c r="E3" s="35"/>
      <c r="F3" s="36"/>
      <c r="G3" s="43"/>
      <c r="H3" s="44"/>
      <c r="I3" s="44"/>
      <c r="J3" s="44"/>
      <c r="K3" s="44"/>
      <c r="L3" s="44"/>
      <c r="M3" s="45"/>
      <c r="N3" s="13"/>
    </row>
    <row r="4" spans="1:14" ht="15.75" thickBot="1" x14ac:dyDescent="0.3">
      <c r="A4" s="13"/>
      <c r="B4" s="34"/>
      <c r="C4" s="35"/>
      <c r="D4" s="35"/>
      <c r="E4" s="35"/>
      <c r="F4" s="36"/>
      <c r="G4" s="46"/>
      <c r="H4" s="47"/>
      <c r="I4" s="47"/>
      <c r="J4" s="47"/>
      <c r="K4" s="47"/>
      <c r="L4" s="47"/>
      <c r="M4" s="48"/>
      <c r="N4" s="13"/>
    </row>
    <row r="5" spans="1:14" ht="15.75" thickTop="1" x14ac:dyDescent="0.25">
      <c r="A5" s="13"/>
      <c r="B5" s="34"/>
      <c r="C5" s="35"/>
      <c r="D5" s="35"/>
      <c r="E5" s="35"/>
      <c r="F5" s="36"/>
      <c r="G5" s="49" t="s">
        <v>3</v>
      </c>
      <c r="H5" s="50"/>
      <c r="I5" s="50"/>
      <c r="J5" s="51"/>
      <c r="K5" s="55" t="s">
        <v>1</v>
      </c>
      <c r="L5" s="56"/>
      <c r="M5" s="57"/>
      <c r="N5" s="13"/>
    </row>
    <row r="6" spans="1:14" ht="15.75" thickBot="1" x14ac:dyDescent="0.3">
      <c r="A6" s="13"/>
      <c r="B6" s="37"/>
      <c r="C6" s="38"/>
      <c r="D6" s="38"/>
      <c r="E6" s="38"/>
      <c r="F6" s="39"/>
      <c r="G6" s="52"/>
      <c r="H6" s="53"/>
      <c r="I6" s="53"/>
      <c r="J6" s="54"/>
      <c r="K6" s="58"/>
      <c r="L6" s="59"/>
      <c r="M6" s="60"/>
      <c r="N6" s="13"/>
    </row>
    <row r="7" spans="1:14" ht="17.25" thickTop="1" thickBot="1" x14ac:dyDescent="0.3">
      <c r="A7" s="13"/>
      <c r="B7" s="61" t="s">
        <v>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3"/>
      <c r="N7" s="13"/>
    </row>
    <row r="8" spans="1:14" ht="16.5" thickTop="1" thickBot="1" x14ac:dyDescent="0.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29.25" customHeight="1" thickTop="1" thickBot="1" x14ac:dyDescent="0.35">
      <c r="A9" s="13"/>
      <c r="B9" s="24" t="s">
        <v>5</v>
      </c>
      <c r="C9" s="24"/>
      <c r="D9" s="24"/>
      <c r="E9" s="25">
        <v>0</v>
      </c>
      <c r="F9" s="25"/>
      <c r="G9" s="13"/>
      <c r="H9" s="28" t="s">
        <v>7</v>
      </c>
      <c r="I9" s="29"/>
      <c r="J9" s="30"/>
      <c r="K9" s="20">
        <f>'Backend Table'!I9</f>
        <v>104561.97220700004</v>
      </c>
      <c r="L9" s="20"/>
      <c r="M9" s="20"/>
      <c r="N9" s="13"/>
    </row>
    <row r="10" spans="1:14" ht="29.25" customHeight="1" thickTop="1" thickBot="1" x14ac:dyDescent="0.35">
      <c r="A10" s="13"/>
      <c r="B10" s="24" t="s">
        <v>4</v>
      </c>
      <c r="C10" s="24"/>
      <c r="D10" s="24"/>
      <c r="E10" s="26">
        <v>0.1</v>
      </c>
      <c r="F10" s="26"/>
      <c r="G10" s="13"/>
      <c r="H10" s="21" t="s">
        <v>8</v>
      </c>
      <c r="I10" s="22"/>
      <c r="J10" s="23"/>
      <c r="K10" s="20">
        <f>'Backend Table'!I10</f>
        <v>70000</v>
      </c>
      <c r="L10" s="20"/>
      <c r="M10" s="20"/>
      <c r="N10" s="13"/>
    </row>
    <row r="11" spans="1:14" ht="33.75" customHeight="1" thickTop="1" thickBot="1" x14ac:dyDescent="0.35">
      <c r="A11" s="13"/>
      <c r="B11" s="24" t="s">
        <v>6</v>
      </c>
      <c r="C11" s="24"/>
      <c r="D11" s="24"/>
      <c r="E11" s="27">
        <v>10</v>
      </c>
      <c r="F11" s="27"/>
      <c r="G11" s="13"/>
      <c r="H11" s="21" t="s">
        <v>9</v>
      </c>
      <c r="I11" s="22"/>
      <c r="J11" s="23"/>
      <c r="K11" s="20">
        <f>'Backend Table'!I11</f>
        <v>41561.972207000043</v>
      </c>
      <c r="L11" s="20"/>
      <c r="M11" s="20"/>
      <c r="N11" s="13"/>
    </row>
    <row r="12" spans="1:14" ht="33.75" customHeight="1" thickTop="1" thickBot="1" x14ac:dyDescent="0.35">
      <c r="A12" s="13"/>
      <c r="B12" s="24" t="s">
        <v>21</v>
      </c>
      <c r="C12" s="24"/>
      <c r="D12" s="24"/>
      <c r="E12" s="25">
        <v>7000</v>
      </c>
      <c r="F12" s="25"/>
      <c r="G12" s="13"/>
      <c r="H12" s="21"/>
      <c r="I12" s="22"/>
      <c r="J12" s="23"/>
      <c r="K12" s="21"/>
      <c r="L12" s="22"/>
      <c r="M12" s="23"/>
      <c r="N12" s="13"/>
    </row>
    <row r="13" spans="1:14" ht="15.75" thickTop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</sheetData>
  <sheetProtection sheet="1" objects="1" scenarios="1"/>
  <mergeCells count="21">
    <mergeCell ref="H9:J9"/>
    <mergeCell ref="K9:M9"/>
    <mergeCell ref="B2:F6"/>
    <mergeCell ref="G2:M4"/>
    <mergeCell ref="G5:J6"/>
    <mergeCell ref="K5:M6"/>
    <mergeCell ref="B7:M7"/>
    <mergeCell ref="B10:D10"/>
    <mergeCell ref="B11:D11"/>
    <mergeCell ref="B12:D12"/>
    <mergeCell ref="E9:F9"/>
    <mergeCell ref="E10:F10"/>
    <mergeCell ref="E11:F11"/>
    <mergeCell ref="E12:F12"/>
    <mergeCell ref="B9:D9"/>
    <mergeCell ref="K10:M10"/>
    <mergeCell ref="K11:M11"/>
    <mergeCell ref="K12:M12"/>
    <mergeCell ref="H10:J10"/>
    <mergeCell ref="H11:J11"/>
    <mergeCell ref="H12:J12"/>
  </mergeCells>
  <dataValidations count="1">
    <dataValidation type="whole" operator="lessThanOrEqual" allowBlank="1" showInputMessage="1" showErrorMessage="1" errorTitle="Invalid Entry" error="Value must be less than or equal to 99." sqref="E11:F11" xr:uid="{0586BB6D-7C4D-4A3A-ABAD-50B5B6B4B2A2}">
      <formula1>99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8FE2-7ABA-47E3-8A18-B959909EE568}">
  <dimension ref="A1:N229"/>
  <sheetViews>
    <sheetView showGridLines="0" zoomScale="130" zoomScaleNormal="130" workbookViewId="0">
      <pane ySplit="14" topLeftCell="A18" activePane="bottomLeft" state="frozen"/>
      <selection pane="bottomLeft" activeCell="L14" sqref="L14"/>
    </sheetView>
  </sheetViews>
  <sheetFormatPr defaultRowHeight="15" x14ac:dyDescent="0.25"/>
  <cols>
    <col min="1" max="1" width="4.5703125" customWidth="1"/>
    <col min="3" max="3" width="12" bestFit="1" customWidth="1"/>
    <col min="4" max="4" width="11.85546875" bestFit="1" customWidth="1"/>
    <col min="5" max="5" width="14.85546875" customWidth="1"/>
    <col min="6" max="6" width="19.140625" customWidth="1"/>
    <col min="7" max="7" width="23.7109375" customWidth="1"/>
    <col min="8" max="8" width="13.7109375" customWidth="1"/>
    <col min="9" max="9" width="18.28515625" customWidth="1"/>
    <col min="10" max="10" width="4.42578125" customWidth="1"/>
    <col min="12" max="14" width="16.28515625" style="1" customWidth="1"/>
  </cols>
  <sheetData>
    <row r="1" spans="1:10" ht="15.75" thickBo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ht="15.75" thickTop="1" x14ac:dyDescent="0.25">
      <c r="A2" s="13"/>
      <c r="B2" s="31" t="e" vm="1">
        <v>#VALUE!</v>
      </c>
      <c r="C2" s="32"/>
      <c r="D2" s="32"/>
      <c r="E2" s="33"/>
      <c r="F2" s="40" t="s">
        <v>0</v>
      </c>
      <c r="G2" s="41"/>
      <c r="H2" s="41"/>
      <c r="I2" s="42"/>
      <c r="J2" s="13"/>
    </row>
    <row r="3" spans="1:10" x14ac:dyDescent="0.25">
      <c r="A3" s="13"/>
      <c r="B3" s="34"/>
      <c r="C3" s="35"/>
      <c r="D3" s="35"/>
      <c r="E3" s="36"/>
      <c r="F3" s="43"/>
      <c r="G3" s="44"/>
      <c r="H3" s="44"/>
      <c r="I3" s="45"/>
      <c r="J3" s="13"/>
    </row>
    <row r="4" spans="1:10" ht="15.75" thickBot="1" x14ac:dyDescent="0.3">
      <c r="A4" s="13"/>
      <c r="B4" s="34"/>
      <c r="C4" s="35"/>
      <c r="D4" s="35"/>
      <c r="E4" s="36"/>
      <c r="F4" s="46"/>
      <c r="G4" s="47"/>
      <c r="H4" s="47"/>
      <c r="I4" s="48"/>
      <c r="J4" s="13"/>
    </row>
    <row r="5" spans="1:10" ht="15.75" thickTop="1" x14ac:dyDescent="0.25">
      <c r="A5" s="13"/>
      <c r="B5" s="34"/>
      <c r="C5" s="35"/>
      <c r="D5" s="35"/>
      <c r="E5" s="36"/>
      <c r="F5" s="49" t="s">
        <v>3</v>
      </c>
      <c r="G5" s="51"/>
      <c r="H5" s="65" t="str">
        <f>Overview!K5</f>
        <v>Enter Information</v>
      </c>
      <c r="I5" s="66"/>
      <c r="J5" s="13"/>
    </row>
    <row r="6" spans="1:10" ht="15.75" thickBot="1" x14ac:dyDescent="0.3">
      <c r="A6" s="13"/>
      <c r="B6" s="37"/>
      <c r="C6" s="38"/>
      <c r="D6" s="38"/>
      <c r="E6" s="39"/>
      <c r="F6" s="52"/>
      <c r="G6" s="54"/>
      <c r="H6" s="67"/>
      <c r="I6" s="68"/>
      <c r="J6" s="13"/>
    </row>
    <row r="7" spans="1:10" ht="17.25" thickTop="1" thickBot="1" x14ac:dyDescent="0.3">
      <c r="A7" s="13"/>
      <c r="B7" s="61" t="s">
        <v>2</v>
      </c>
      <c r="C7" s="62"/>
      <c r="D7" s="62"/>
      <c r="E7" s="62"/>
      <c r="F7" s="62"/>
      <c r="G7" s="62"/>
      <c r="H7" s="62"/>
      <c r="I7" s="63"/>
      <c r="J7" s="13"/>
    </row>
    <row r="8" spans="1:10" ht="15.75" thickTop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 ht="20.25" x14ac:dyDescent="0.25">
      <c r="A9" s="13"/>
      <c r="B9" s="24" t="s">
        <v>5</v>
      </c>
      <c r="C9" s="24"/>
      <c r="D9" s="24"/>
      <c r="E9" s="73">
        <f>Overview!E9</f>
        <v>0</v>
      </c>
      <c r="F9" s="74"/>
      <c r="G9" s="64" t="s">
        <v>18</v>
      </c>
      <c r="H9" s="64"/>
      <c r="I9" s="79">
        <f>'Backend Table'!I9</f>
        <v>104561.97220700004</v>
      </c>
      <c r="J9" s="13"/>
    </row>
    <row r="10" spans="1:10" ht="20.25" x14ac:dyDescent="0.25">
      <c r="A10" s="13"/>
      <c r="B10" s="24" t="s">
        <v>4</v>
      </c>
      <c r="C10" s="24"/>
      <c r="D10" s="24"/>
      <c r="E10" s="75">
        <f>Overview!E10</f>
        <v>0.1</v>
      </c>
      <c r="F10" s="76"/>
      <c r="G10" s="64" t="s">
        <v>19</v>
      </c>
      <c r="H10" s="64"/>
      <c r="I10" s="79">
        <f>'Backend Table'!I10</f>
        <v>70000</v>
      </c>
      <c r="J10" s="13"/>
    </row>
    <row r="11" spans="1:10" ht="20.25" x14ac:dyDescent="0.25">
      <c r="A11" s="13"/>
      <c r="B11" s="24" t="s">
        <v>6</v>
      </c>
      <c r="C11" s="24"/>
      <c r="D11" s="24"/>
      <c r="E11" s="77">
        <f>Overview!E11</f>
        <v>10</v>
      </c>
      <c r="F11" s="78"/>
      <c r="G11" s="64" t="s">
        <v>20</v>
      </c>
      <c r="H11" s="64"/>
      <c r="I11" s="79">
        <f>'Backend Table'!I11</f>
        <v>41561.972207000043</v>
      </c>
      <c r="J11" s="13"/>
    </row>
    <row r="12" spans="1:10" ht="20.25" x14ac:dyDescent="0.25">
      <c r="A12" s="13"/>
      <c r="B12" s="24" t="s">
        <v>21</v>
      </c>
      <c r="C12" s="24"/>
      <c r="D12" s="24"/>
      <c r="E12" s="73">
        <f>Overview!E12</f>
        <v>7000</v>
      </c>
      <c r="F12" s="74"/>
      <c r="G12" s="16"/>
      <c r="H12" s="16"/>
      <c r="I12" s="80"/>
      <c r="J12" s="13"/>
    </row>
    <row r="13" spans="1:10" x14ac:dyDescent="0.25">
      <c r="A13" s="13"/>
      <c r="B13" s="13"/>
      <c r="C13" s="13"/>
      <c r="D13" s="13"/>
      <c r="E13" s="14" t="s">
        <v>15</v>
      </c>
      <c r="F13" s="15" t="s">
        <v>16</v>
      </c>
      <c r="G13" s="14" t="s">
        <v>14</v>
      </c>
      <c r="H13" s="13"/>
      <c r="I13" s="13"/>
      <c r="J13" s="13"/>
    </row>
    <row r="14" spans="1:10" s="5" customFormat="1" ht="27.75" customHeight="1" x14ac:dyDescent="0.25">
      <c r="A14" s="17"/>
      <c r="B14" s="17"/>
      <c r="C14" s="17"/>
      <c r="D14" s="18" t="s">
        <v>11</v>
      </c>
      <c r="E14" s="19" t="s">
        <v>10</v>
      </c>
      <c r="F14" s="19" t="s">
        <v>13</v>
      </c>
      <c r="G14" s="19" t="s">
        <v>12</v>
      </c>
      <c r="H14" s="17"/>
      <c r="I14" s="17"/>
      <c r="J14" s="17"/>
    </row>
    <row r="15" spans="1:10" x14ac:dyDescent="0.25">
      <c r="D15" cm="1">
        <f t="array" aca="1" ref="D15:D24" ca="1">OFFSET('Backend Table'!$D$15,0,0,$E$11,1)</f>
        <v>1</v>
      </c>
      <c r="E15" s="1" cm="1">
        <f t="array" aca="1" ref="E15:E24" ca="1">OFFSET('Backend Table'!$E$15,0,0,$E$11,1)</f>
        <v>0</v>
      </c>
      <c r="F15" s="1" cm="1">
        <f t="array" aca="1" ref="F15:F24" ca="1">OFFSET('Backend Table'!$F$15,0,0,$E$11,1)</f>
        <v>0</v>
      </c>
      <c r="G15" s="1" cm="1">
        <f t="array" aca="1" ref="G15:G24" ca="1">OFFSET('Backend Table'!$G$15,0,0,$E$11,1)</f>
        <v>0</v>
      </c>
    </row>
    <row r="16" spans="1:10" x14ac:dyDescent="0.25">
      <c r="D16">
        <f ca="1"/>
        <v>2</v>
      </c>
      <c r="E16" s="1">
        <f ca="1"/>
        <v>7000</v>
      </c>
      <c r="F16" s="1">
        <f ca="1"/>
        <v>700.00000000000091</v>
      </c>
      <c r="G16" s="1">
        <f ca="1"/>
        <v>7700.0000000000009</v>
      </c>
    </row>
    <row r="17" spans="4:7" x14ac:dyDescent="0.25">
      <c r="D17">
        <f ca="1"/>
        <v>3</v>
      </c>
      <c r="E17" s="1">
        <f ca="1"/>
        <v>14000</v>
      </c>
      <c r="F17" s="1">
        <f ca="1"/>
        <v>2170.0000000000018</v>
      </c>
      <c r="G17" s="1">
        <f ca="1"/>
        <v>16170.000000000002</v>
      </c>
    </row>
    <row r="18" spans="4:7" x14ac:dyDescent="0.25">
      <c r="D18">
        <f ca="1"/>
        <v>4</v>
      </c>
      <c r="E18" s="1">
        <f ca="1"/>
        <v>21000</v>
      </c>
      <c r="F18" s="1">
        <f ca="1"/>
        <v>4487.0000000000036</v>
      </c>
      <c r="G18" s="1">
        <f ca="1"/>
        <v>25487.000000000004</v>
      </c>
    </row>
    <row r="19" spans="4:7" x14ac:dyDescent="0.25">
      <c r="D19">
        <f ca="1"/>
        <v>5</v>
      </c>
      <c r="E19" s="1">
        <f ca="1"/>
        <v>28000</v>
      </c>
      <c r="F19" s="1">
        <f ca="1"/>
        <v>7735.7000000000044</v>
      </c>
      <c r="G19" s="1">
        <f ca="1"/>
        <v>35735.700000000004</v>
      </c>
    </row>
    <row r="20" spans="4:7" x14ac:dyDescent="0.25">
      <c r="D20">
        <f ca="1"/>
        <v>6</v>
      </c>
      <c r="E20" s="1">
        <f ca="1"/>
        <v>35000</v>
      </c>
      <c r="F20" s="1">
        <f ca="1"/>
        <v>12009.270000000011</v>
      </c>
      <c r="G20" s="1">
        <f ca="1"/>
        <v>47009.270000000011</v>
      </c>
    </row>
    <row r="21" spans="4:7" x14ac:dyDescent="0.25">
      <c r="D21">
        <f ca="1"/>
        <v>7</v>
      </c>
      <c r="E21" s="1">
        <f ca="1"/>
        <v>42000</v>
      </c>
      <c r="F21" s="1">
        <f ca="1"/>
        <v>17410.197000000015</v>
      </c>
      <c r="G21" s="1">
        <f ca="1"/>
        <v>59410.197000000015</v>
      </c>
    </row>
    <row r="22" spans="4:7" x14ac:dyDescent="0.25">
      <c r="D22">
        <f ca="1"/>
        <v>8</v>
      </c>
      <c r="E22" s="1">
        <f ca="1"/>
        <v>49000</v>
      </c>
      <c r="F22" s="1">
        <f ca="1"/>
        <v>24051.216700000019</v>
      </c>
      <c r="G22" s="1">
        <f ca="1"/>
        <v>73051.216700000019</v>
      </c>
    </row>
    <row r="23" spans="4:7" x14ac:dyDescent="0.25">
      <c r="D23">
        <f ca="1"/>
        <v>9</v>
      </c>
      <c r="E23" s="1">
        <f ca="1"/>
        <v>56000</v>
      </c>
      <c r="F23" s="1">
        <f ca="1"/>
        <v>32056.338370000027</v>
      </c>
      <c r="G23" s="1">
        <f ca="1"/>
        <v>88056.338370000027</v>
      </c>
    </row>
    <row r="24" spans="4:7" x14ac:dyDescent="0.25">
      <c r="D24">
        <f ca="1"/>
        <v>10</v>
      </c>
      <c r="E24" s="1">
        <f ca="1"/>
        <v>63000</v>
      </c>
      <c r="F24" s="1">
        <f ca="1"/>
        <v>41561.972207000043</v>
      </c>
      <c r="G24" s="1">
        <f ca="1"/>
        <v>104561.97220700004</v>
      </c>
    </row>
    <row r="25" spans="4:7" x14ac:dyDescent="0.25">
      <c r="E25" s="1"/>
      <c r="F25" s="1"/>
      <c r="G25" s="1"/>
    </row>
    <row r="26" spans="4:7" x14ac:dyDescent="0.25">
      <c r="E26" s="1"/>
      <c r="F26" s="1"/>
      <c r="G26" s="1"/>
    </row>
    <row r="27" spans="4:7" x14ac:dyDescent="0.25">
      <c r="E27" s="1"/>
      <c r="F27" s="1"/>
      <c r="G27" s="1"/>
    </row>
    <row r="28" spans="4:7" x14ac:dyDescent="0.25">
      <c r="E28" s="1"/>
      <c r="F28" s="1"/>
      <c r="G28" s="1"/>
    </row>
    <row r="29" spans="4:7" x14ac:dyDescent="0.25">
      <c r="E29" s="1"/>
      <c r="F29" s="1"/>
      <c r="G29" s="1"/>
    </row>
    <row r="30" spans="4:7" x14ac:dyDescent="0.25">
      <c r="E30" s="1"/>
      <c r="F30" s="1"/>
      <c r="G30" s="1"/>
    </row>
    <row r="31" spans="4:7" x14ac:dyDescent="0.25">
      <c r="E31" s="1"/>
      <c r="F31" s="1"/>
      <c r="G31" s="1"/>
    </row>
    <row r="32" spans="4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</sheetData>
  <sheetProtection sheet="1" objects="1" scenarios="1"/>
  <mergeCells count="16">
    <mergeCell ref="B10:D10"/>
    <mergeCell ref="B11:D11"/>
    <mergeCell ref="B12:D12"/>
    <mergeCell ref="B2:E6"/>
    <mergeCell ref="G11:H11"/>
    <mergeCell ref="E9:F9"/>
    <mergeCell ref="E10:F10"/>
    <mergeCell ref="E11:F11"/>
    <mergeCell ref="E12:F12"/>
    <mergeCell ref="G9:H9"/>
    <mergeCell ref="G10:H10"/>
    <mergeCell ref="F2:I4"/>
    <mergeCell ref="F5:G6"/>
    <mergeCell ref="H5:I6"/>
    <mergeCell ref="B7:I7"/>
    <mergeCell ref="B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38924-EDE6-4864-9A4E-33DC8A691B34}">
  <dimension ref="B1:N618"/>
  <sheetViews>
    <sheetView showGridLines="0" zoomScale="145" zoomScaleNormal="145" workbookViewId="0">
      <selection activeCell="I9" sqref="I9"/>
    </sheetView>
  </sheetViews>
  <sheetFormatPr defaultRowHeight="15" x14ac:dyDescent="0.25"/>
  <cols>
    <col min="1" max="1" width="3.7109375" customWidth="1"/>
    <col min="2" max="4" width="9.28515625" customWidth="1"/>
    <col min="5" max="5" width="17" bestFit="1" customWidth="1"/>
    <col min="6" max="6" width="21" bestFit="1" customWidth="1"/>
    <col min="7" max="7" width="18" customWidth="1"/>
    <col min="9" max="9" width="17" bestFit="1" customWidth="1"/>
  </cols>
  <sheetData>
    <row r="1" spans="2:14" ht="15.75" thickBot="1" x14ac:dyDescent="0.3"/>
    <row r="2" spans="2:14" ht="15.75" thickTop="1" x14ac:dyDescent="0.25">
      <c r="B2" s="31" t="e" vm="2">
        <v>#VALUE!</v>
      </c>
      <c r="C2" s="32"/>
      <c r="D2" s="32"/>
      <c r="E2" s="33"/>
      <c r="F2" s="40" t="s">
        <v>0</v>
      </c>
      <c r="G2" s="41"/>
      <c r="H2" s="41"/>
      <c r="I2" s="42"/>
    </row>
    <row r="3" spans="2:14" x14ac:dyDescent="0.25">
      <c r="B3" s="34"/>
      <c r="C3" s="35"/>
      <c r="D3" s="35"/>
      <c r="E3" s="36"/>
      <c r="F3" s="43"/>
      <c r="G3" s="44"/>
      <c r="H3" s="44"/>
      <c r="I3" s="45"/>
    </row>
    <row r="4" spans="2:14" ht="15.75" thickBot="1" x14ac:dyDescent="0.3">
      <c r="B4" s="34"/>
      <c r="C4" s="35"/>
      <c r="D4" s="35"/>
      <c r="E4" s="36"/>
      <c r="F4" s="46"/>
      <c r="G4" s="47"/>
      <c r="H4" s="47"/>
      <c r="I4" s="48"/>
    </row>
    <row r="5" spans="2:14" ht="15.75" thickTop="1" x14ac:dyDescent="0.25">
      <c r="B5" s="34"/>
      <c r="C5" s="35"/>
      <c r="D5" s="35"/>
      <c r="E5" s="36"/>
      <c r="F5" s="49" t="s">
        <v>3</v>
      </c>
      <c r="G5" s="51"/>
      <c r="H5" s="71" t="str">
        <f>Overview!K5</f>
        <v>Enter Information</v>
      </c>
      <c r="I5" s="66"/>
    </row>
    <row r="6" spans="2:14" ht="15.75" thickBot="1" x14ac:dyDescent="0.3">
      <c r="B6" s="37"/>
      <c r="C6" s="38"/>
      <c r="D6" s="38"/>
      <c r="E6" s="39"/>
      <c r="F6" s="52"/>
      <c r="G6" s="54"/>
      <c r="H6" s="72"/>
      <c r="I6" s="68"/>
    </row>
    <row r="7" spans="2:14" ht="17.25" thickTop="1" thickBot="1" x14ac:dyDescent="0.3">
      <c r="B7" s="61" t="s">
        <v>2</v>
      </c>
      <c r="C7" s="62"/>
      <c r="D7" s="62"/>
      <c r="E7" s="62"/>
      <c r="F7" s="62"/>
      <c r="G7" s="62"/>
      <c r="H7" s="62"/>
      <c r="I7" s="63"/>
    </row>
    <row r="8" spans="2:14" ht="15.75" thickTop="1" x14ac:dyDescent="0.25">
      <c r="D8" s="3"/>
    </row>
    <row r="9" spans="2:14" ht="38.25" customHeight="1" x14ac:dyDescent="0.25">
      <c r="B9" s="69" t="s">
        <v>5</v>
      </c>
      <c r="C9" s="69"/>
      <c r="D9" s="69"/>
      <c r="E9" s="9">
        <f>Overview!E9</f>
        <v>0</v>
      </c>
      <c r="F9" s="7"/>
      <c r="G9" s="70" t="s">
        <v>18</v>
      </c>
      <c r="H9" s="70"/>
      <c r="I9" s="9">
        <f>INDEX(G15:G114,MATCH($E$11,D15:D114,0))</f>
        <v>104561.97220700004</v>
      </c>
      <c r="L9" s="1"/>
      <c r="M9" s="1"/>
      <c r="N9" s="1"/>
    </row>
    <row r="10" spans="2:14" ht="38.25" customHeight="1" x14ac:dyDescent="0.25">
      <c r="B10" s="69" t="s">
        <v>4</v>
      </c>
      <c r="C10" s="69"/>
      <c r="D10" s="69"/>
      <c r="E10" s="11">
        <f>Overview!E10</f>
        <v>0.1</v>
      </c>
      <c r="F10" s="10"/>
      <c r="G10" s="70" t="s">
        <v>19</v>
      </c>
      <c r="H10" s="70"/>
      <c r="I10" s="9">
        <f>E9+(E12*E11)</f>
        <v>70000</v>
      </c>
      <c r="L10" s="1"/>
      <c r="M10" s="1"/>
      <c r="N10" s="1"/>
    </row>
    <row r="11" spans="2:14" ht="38.25" customHeight="1" x14ac:dyDescent="0.25">
      <c r="B11" s="69" t="s">
        <v>6</v>
      </c>
      <c r="C11" s="69"/>
      <c r="D11" s="69"/>
      <c r="E11" s="12">
        <f>Overview!E11</f>
        <v>10</v>
      </c>
      <c r="F11" s="10"/>
      <c r="G11" s="70" t="s">
        <v>20</v>
      </c>
      <c r="H11" s="70"/>
      <c r="I11" s="9">
        <f>INDEX(F15:F116,MATCH($E$11,D15:D116,0))</f>
        <v>41561.972207000043</v>
      </c>
      <c r="L11" s="1"/>
      <c r="M11" s="1"/>
      <c r="N11" s="1"/>
    </row>
    <row r="12" spans="2:14" ht="54" customHeight="1" x14ac:dyDescent="0.25">
      <c r="B12" s="69" t="s">
        <v>17</v>
      </c>
      <c r="C12" s="69"/>
      <c r="D12" s="69"/>
      <c r="E12" s="9">
        <f>Overview!E12</f>
        <v>7000</v>
      </c>
      <c r="F12" s="7"/>
      <c r="G12" s="8"/>
      <c r="H12" s="8"/>
      <c r="I12" s="10"/>
      <c r="L12" s="1"/>
      <c r="M12" s="1"/>
      <c r="N12" s="1"/>
    </row>
    <row r="13" spans="2:14" x14ac:dyDescent="0.25">
      <c r="D13" s="3"/>
    </row>
    <row r="14" spans="2:14" s="6" customFormat="1" ht="44.25" customHeight="1" x14ac:dyDescent="0.25">
      <c r="B14" s="4"/>
      <c r="D14" s="4" t="s">
        <v>11</v>
      </c>
      <c r="E14" s="4" t="s">
        <v>10</v>
      </c>
      <c r="F14" s="4" t="s">
        <v>13</v>
      </c>
      <c r="G14" s="4" t="s">
        <v>12</v>
      </c>
      <c r="H14" s="4"/>
    </row>
    <row r="15" spans="2:14" x14ac:dyDescent="0.25">
      <c r="D15">
        <v>1</v>
      </c>
      <c r="E15" s="1">
        <f>'Compounding Table'!E9</f>
        <v>0</v>
      </c>
      <c r="F15" s="1">
        <f>G15-'Compounding Table'!E9</f>
        <v>0</v>
      </c>
      <c r="G15" s="1">
        <f>'Compounding Table'!E9*(1+'Compounding Table'!E10)</f>
        <v>0</v>
      </c>
      <c r="H15" s="1"/>
    </row>
    <row r="16" spans="2:14" x14ac:dyDescent="0.25">
      <c r="D16">
        <v>2</v>
      </c>
      <c r="E16" s="1">
        <f>'Compounding Table'!$E$9+('Compounding Table'!$E$12*D15)</f>
        <v>7000</v>
      </c>
      <c r="F16" s="1">
        <f>G16-('Compounding Table'!$E$9+'Compounding Table'!$E$12*D15)</f>
        <v>700.00000000000091</v>
      </c>
      <c r="G16" s="1">
        <f>(G15+'Compounding Table'!$E$12)*(1+'Compounding Table'!$E$10)</f>
        <v>7700.0000000000009</v>
      </c>
      <c r="H16" s="1"/>
    </row>
    <row r="17" spans="4:8" x14ac:dyDescent="0.25">
      <c r="D17">
        <v>3</v>
      </c>
      <c r="E17" s="1">
        <f>'Compounding Table'!$E$9+('Compounding Table'!$E$12*D16)</f>
        <v>14000</v>
      </c>
      <c r="F17" s="1">
        <f>G17-('Compounding Table'!$E$9+'Compounding Table'!$E$12*D16)</f>
        <v>2170.0000000000018</v>
      </c>
      <c r="G17" s="1">
        <f>(G16+'Compounding Table'!$E$12)*(1+'Compounding Table'!$E$10)</f>
        <v>16170.000000000002</v>
      </c>
      <c r="H17" s="1"/>
    </row>
    <row r="18" spans="4:8" x14ac:dyDescent="0.25">
      <c r="D18">
        <v>4</v>
      </c>
      <c r="E18" s="1">
        <f>'Compounding Table'!$E$9+('Compounding Table'!$E$12*D17)</f>
        <v>21000</v>
      </c>
      <c r="F18" s="1">
        <f>G18-('Compounding Table'!$E$9+'Compounding Table'!$E$12*D17)</f>
        <v>4487.0000000000036</v>
      </c>
      <c r="G18" s="1">
        <f>(G17+'Compounding Table'!$E$12)*(1+'Compounding Table'!$E$10)</f>
        <v>25487.000000000004</v>
      </c>
      <c r="H18" s="1"/>
    </row>
    <row r="19" spans="4:8" x14ac:dyDescent="0.25">
      <c r="D19">
        <v>5</v>
      </c>
      <c r="E19" s="1">
        <f>'Compounding Table'!$E$9+('Compounding Table'!$E$12*D18)</f>
        <v>28000</v>
      </c>
      <c r="F19" s="1">
        <f>G19-('Compounding Table'!$E$9+'Compounding Table'!$E$12*D18)</f>
        <v>7735.7000000000044</v>
      </c>
      <c r="G19" s="1">
        <f>(G18+'Compounding Table'!$E$12)*(1+'Compounding Table'!$E$10)</f>
        <v>35735.700000000004</v>
      </c>
      <c r="H19" s="1"/>
    </row>
    <row r="20" spans="4:8" x14ac:dyDescent="0.25">
      <c r="D20">
        <v>6</v>
      </c>
      <c r="E20" s="1">
        <f>'Compounding Table'!$E$9+('Compounding Table'!$E$12*D19)</f>
        <v>35000</v>
      </c>
      <c r="F20" s="1">
        <f>G20-('Compounding Table'!$E$9+'Compounding Table'!$E$12*D19)</f>
        <v>12009.270000000011</v>
      </c>
      <c r="G20" s="1">
        <f>(G19+'Compounding Table'!$E$12)*(1+'Compounding Table'!$E$10)</f>
        <v>47009.270000000011</v>
      </c>
      <c r="H20" s="1"/>
    </row>
    <row r="21" spans="4:8" x14ac:dyDescent="0.25">
      <c r="D21">
        <v>7</v>
      </c>
      <c r="E21" s="1">
        <f>'Compounding Table'!$E$9+('Compounding Table'!$E$12*D20)</f>
        <v>42000</v>
      </c>
      <c r="F21" s="1">
        <f>G21-('Compounding Table'!$E$9+'Compounding Table'!$E$12*D20)</f>
        <v>17410.197000000015</v>
      </c>
      <c r="G21" s="1">
        <f>(G20+'Compounding Table'!$E$12)*(1+'Compounding Table'!$E$10)</f>
        <v>59410.197000000015</v>
      </c>
      <c r="H21" s="1"/>
    </row>
    <row r="22" spans="4:8" x14ac:dyDescent="0.25">
      <c r="D22">
        <v>8</v>
      </c>
      <c r="E22" s="1">
        <f>'Compounding Table'!$E$9+('Compounding Table'!$E$12*D21)</f>
        <v>49000</v>
      </c>
      <c r="F22" s="1">
        <f>G22-('Compounding Table'!$E$9+'Compounding Table'!$E$12*D21)</f>
        <v>24051.216700000019</v>
      </c>
      <c r="G22" s="1">
        <f>(G21+'Compounding Table'!$E$12)*(1+'Compounding Table'!$E$10)</f>
        <v>73051.216700000019</v>
      </c>
      <c r="H22" s="1"/>
    </row>
    <row r="23" spans="4:8" x14ac:dyDescent="0.25">
      <c r="D23">
        <v>9</v>
      </c>
      <c r="E23" s="1">
        <f>'Compounding Table'!$E$9+('Compounding Table'!$E$12*D22)</f>
        <v>56000</v>
      </c>
      <c r="F23" s="1">
        <f>G23-('Compounding Table'!$E$9+'Compounding Table'!$E$12*D22)</f>
        <v>32056.338370000027</v>
      </c>
      <c r="G23" s="1">
        <f>(G22+'Compounding Table'!$E$12)*(1+'Compounding Table'!$E$10)</f>
        <v>88056.338370000027</v>
      </c>
      <c r="H23" s="1"/>
    </row>
    <row r="24" spans="4:8" x14ac:dyDescent="0.25">
      <c r="D24">
        <v>10</v>
      </c>
      <c r="E24" s="1">
        <f>'Compounding Table'!$E$9+('Compounding Table'!$E$12*D23)</f>
        <v>63000</v>
      </c>
      <c r="F24" s="1">
        <f>G24-('Compounding Table'!$E$9+'Compounding Table'!$E$12*D23)</f>
        <v>41561.972207000043</v>
      </c>
      <c r="G24" s="1">
        <f>(G23+'Compounding Table'!$E$12)*(1+'Compounding Table'!$E$10)</f>
        <v>104561.97220700004</v>
      </c>
      <c r="H24" s="1"/>
    </row>
    <row r="25" spans="4:8" x14ac:dyDescent="0.25">
      <c r="D25">
        <v>11</v>
      </c>
      <c r="E25" s="1">
        <f>'Compounding Table'!$E$9+('Compounding Table'!$E$12*D24)</f>
        <v>70000</v>
      </c>
      <c r="F25" s="1">
        <f>G25-('Compounding Table'!$E$9+'Compounding Table'!$E$12*D24)</f>
        <v>52718.16942770005</v>
      </c>
      <c r="G25" s="1">
        <f>(G24+'Compounding Table'!$E$12)*(1+'Compounding Table'!$E$10)</f>
        <v>122718.16942770005</v>
      </c>
      <c r="H25" s="1"/>
    </row>
    <row r="26" spans="4:8" x14ac:dyDescent="0.25">
      <c r="D26">
        <v>12</v>
      </c>
      <c r="E26" s="1">
        <f>'Compounding Table'!$E$9+('Compounding Table'!$E$12*D25)</f>
        <v>77000</v>
      </c>
      <c r="F26" s="1">
        <f>G26-('Compounding Table'!$E$9+'Compounding Table'!$E$12*D25)</f>
        <v>65689.986370470055</v>
      </c>
      <c r="G26" s="1">
        <f>(G25+'Compounding Table'!$E$12)*(1+'Compounding Table'!$E$10)</f>
        <v>142689.98637047005</v>
      </c>
      <c r="H26" s="1"/>
    </row>
    <row r="27" spans="4:8" x14ac:dyDescent="0.25">
      <c r="D27">
        <v>13</v>
      </c>
      <c r="E27" s="1">
        <f>'Compounding Table'!$E$9+('Compounding Table'!$E$12*D26)</f>
        <v>84000</v>
      </c>
      <c r="F27" s="1">
        <f>G27-('Compounding Table'!$E$9+'Compounding Table'!$E$12*D26)</f>
        <v>80658.985007517069</v>
      </c>
      <c r="G27" s="1">
        <f>(G26+'Compounding Table'!$E$12)*(1+'Compounding Table'!$E$10)</f>
        <v>164658.98500751707</v>
      </c>
      <c r="H27" s="1"/>
    </row>
    <row r="28" spans="4:8" x14ac:dyDescent="0.25">
      <c r="D28">
        <v>14</v>
      </c>
      <c r="E28" s="1">
        <f>'Compounding Table'!$E$9+('Compounding Table'!$E$12*D27)</f>
        <v>91000</v>
      </c>
      <c r="F28" s="1">
        <f>G28-('Compounding Table'!$E$9+'Compounding Table'!$E$12*D27)</f>
        <v>97824.883508268802</v>
      </c>
      <c r="G28" s="1">
        <f>(G27+'Compounding Table'!$E$12)*(1+'Compounding Table'!$E$10)</f>
        <v>188824.8835082688</v>
      </c>
      <c r="H28" s="1"/>
    </row>
    <row r="29" spans="4:8" x14ac:dyDescent="0.25">
      <c r="D29">
        <v>15</v>
      </c>
      <c r="E29" s="1">
        <f>'Compounding Table'!$E$9+('Compounding Table'!$E$12*D28)</f>
        <v>98000</v>
      </c>
      <c r="F29" s="1">
        <f>G29-('Compounding Table'!$E$9+'Compounding Table'!$E$12*D28)</f>
        <v>117407.3718590957</v>
      </c>
      <c r="G29" s="1">
        <f>(G28+'Compounding Table'!$E$12)*(1+'Compounding Table'!$E$10)</f>
        <v>215407.3718590957</v>
      </c>
      <c r="H29" s="1"/>
    </row>
    <row r="30" spans="4:8" x14ac:dyDescent="0.25">
      <c r="D30">
        <v>16</v>
      </c>
      <c r="E30" s="1">
        <f>'Compounding Table'!$E$9+('Compounding Table'!$E$12*D29)</f>
        <v>105000</v>
      </c>
      <c r="F30" s="1">
        <f>G30-('Compounding Table'!$E$9+'Compounding Table'!$E$12*D29)</f>
        <v>139648.10904500529</v>
      </c>
      <c r="G30" s="1">
        <f>(G29+'Compounding Table'!$E$12)*(1+'Compounding Table'!$E$10)</f>
        <v>244648.10904500529</v>
      </c>
      <c r="H30" s="1"/>
    </row>
    <row r="31" spans="4:8" x14ac:dyDescent="0.25">
      <c r="D31">
        <v>17</v>
      </c>
      <c r="E31" s="1">
        <f>'Compounding Table'!$E$9+('Compounding Table'!$E$12*D30)</f>
        <v>112000</v>
      </c>
      <c r="F31" s="1">
        <f>G31-('Compounding Table'!$E$9+'Compounding Table'!$E$12*D30)</f>
        <v>164812.91994950583</v>
      </c>
      <c r="G31" s="1">
        <f>(G30+'Compounding Table'!$E$12)*(1+'Compounding Table'!$E$10)</f>
        <v>276812.91994950583</v>
      </c>
      <c r="H31" s="1"/>
    </row>
    <row r="32" spans="4:8" x14ac:dyDescent="0.25">
      <c r="D32">
        <v>18</v>
      </c>
      <c r="E32" s="1">
        <f>'Compounding Table'!$E$9+('Compounding Table'!$E$12*D31)</f>
        <v>119000</v>
      </c>
      <c r="F32" s="1">
        <f>G32-('Compounding Table'!$E$9+'Compounding Table'!$E$12*D31)</f>
        <v>193194.21194445645</v>
      </c>
      <c r="G32" s="1">
        <f>(G31+'Compounding Table'!$E$12)*(1+'Compounding Table'!$E$10)</f>
        <v>312194.21194445645</v>
      </c>
      <c r="H32" s="1"/>
    </row>
    <row r="33" spans="4:8" x14ac:dyDescent="0.25">
      <c r="D33">
        <v>19</v>
      </c>
      <c r="E33" s="1">
        <f>'Compounding Table'!$E$9+('Compounding Table'!$E$12*D32)</f>
        <v>126000</v>
      </c>
      <c r="F33" s="1">
        <f>G33-('Compounding Table'!$E$9+'Compounding Table'!$E$12*D32)</f>
        <v>225113.63313890214</v>
      </c>
      <c r="G33" s="1">
        <f>(G32+'Compounding Table'!$E$12)*(1+'Compounding Table'!$E$10)</f>
        <v>351113.63313890214</v>
      </c>
      <c r="H33" s="1"/>
    </row>
    <row r="34" spans="4:8" x14ac:dyDescent="0.25">
      <c r="D34">
        <v>20</v>
      </c>
      <c r="E34" s="1">
        <f>'Compounding Table'!$E$9+('Compounding Table'!$E$12*D33)</f>
        <v>133000</v>
      </c>
      <c r="F34" s="1">
        <f>G34-('Compounding Table'!$E$9+'Compounding Table'!$E$12*D33)</f>
        <v>260924.99645279237</v>
      </c>
      <c r="G34" s="1">
        <f>(G33+'Compounding Table'!$E$12)*(1+'Compounding Table'!$E$10)</f>
        <v>393924.99645279237</v>
      </c>
      <c r="H34" s="1"/>
    </row>
    <row r="35" spans="4:8" x14ac:dyDescent="0.25">
      <c r="D35">
        <v>21</v>
      </c>
      <c r="E35" s="1">
        <f>'Compounding Table'!$E$9+('Compounding Table'!$E$12*D34)</f>
        <v>140000</v>
      </c>
      <c r="F35" s="1">
        <f>G35-('Compounding Table'!$E$9+'Compounding Table'!$E$12*D34)</f>
        <v>301017.49609807163</v>
      </c>
      <c r="G35" s="1">
        <f>(G34+'Compounding Table'!$E$12)*(1+'Compounding Table'!$E$10)</f>
        <v>441017.49609807163</v>
      </c>
      <c r="H35" s="1"/>
    </row>
    <row r="36" spans="4:8" x14ac:dyDescent="0.25">
      <c r="D36">
        <v>22</v>
      </c>
      <c r="E36" s="1">
        <f>'Compounding Table'!$E$9+('Compounding Table'!$E$12*D35)</f>
        <v>147000</v>
      </c>
      <c r="F36" s="1">
        <f>G36-('Compounding Table'!$E$9+'Compounding Table'!$E$12*D35)</f>
        <v>345819.24570787884</v>
      </c>
      <c r="G36" s="1">
        <f>(G35+'Compounding Table'!$E$12)*(1+'Compounding Table'!$E$10)</f>
        <v>492819.24570787884</v>
      </c>
      <c r="H36" s="1"/>
    </row>
    <row r="37" spans="4:8" x14ac:dyDescent="0.25">
      <c r="D37">
        <v>23</v>
      </c>
      <c r="E37" s="1">
        <f>'Compounding Table'!$E$9+('Compounding Table'!$E$12*D36)</f>
        <v>154000</v>
      </c>
      <c r="F37" s="1">
        <f>G37-('Compounding Table'!$E$9+'Compounding Table'!$E$12*D36)</f>
        <v>395801.17027866677</v>
      </c>
      <c r="G37" s="1">
        <f>(G36+'Compounding Table'!$E$12)*(1+'Compounding Table'!$E$10)</f>
        <v>549801.17027866677</v>
      </c>
      <c r="H37" s="1"/>
    </row>
    <row r="38" spans="4:8" x14ac:dyDescent="0.25">
      <c r="D38">
        <v>24</v>
      </c>
      <c r="E38" s="1">
        <f>'Compounding Table'!$E$9+('Compounding Table'!$E$12*D37)</f>
        <v>161000</v>
      </c>
      <c r="F38" s="1">
        <f>G38-('Compounding Table'!$E$9+'Compounding Table'!$E$12*D37)</f>
        <v>451481.28730653354</v>
      </c>
      <c r="G38" s="1">
        <f>(G37+'Compounding Table'!$E$12)*(1+'Compounding Table'!$E$10)</f>
        <v>612481.28730653354</v>
      </c>
      <c r="H38" s="1"/>
    </row>
    <row r="39" spans="4:8" x14ac:dyDescent="0.25">
      <c r="D39">
        <v>25</v>
      </c>
      <c r="E39" s="1">
        <f>'Compounding Table'!$E$9+('Compounding Table'!$E$12*D38)</f>
        <v>168000</v>
      </c>
      <c r="F39" s="1">
        <f>G39-('Compounding Table'!$E$9+'Compounding Table'!$E$12*D38)</f>
        <v>513429.41603718698</v>
      </c>
      <c r="G39" s="1">
        <f>(G38+'Compounding Table'!$E$12)*(1+'Compounding Table'!$E$10)</f>
        <v>681429.41603718698</v>
      </c>
      <c r="H39" s="1"/>
    </row>
    <row r="40" spans="4:8" x14ac:dyDescent="0.25">
      <c r="D40">
        <v>26</v>
      </c>
      <c r="E40" s="1">
        <f>'Compounding Table'!$E$9+('Compounding Table'!$E$12*D39)</f>
        <v>175000</v>
      </c>
      <c r="F40" s="1">
        <f>G40-('Compounding Table'!$E$9+'Compounding Table'!$E$12*D39)</f>
        <v>582272.35764090577</v>
      </c>
      <c r="G40" s="1">
        <f>(G39+'Compounding Table'!$E$12)*(1+'Compounding Table'!$E$10)</f>
        <v>757272.35764090577</v>
      </c>
      <c r="H40" s="1"/>
    </row>
    <row r="41" spans="4:8" x14ac:dyDescent="0.25">
      <c r="D41">
        <v>27</v>
      </c>
      <c r="E41" s="1">
        <f>'Compounding Table'!$E$9+('Compounding Table'!$E$12*D40)</f>
        <v>182000</v>
      </c>
      <c r="F41" s="1">
        <f>G41-('Compounding Table'!$E$9+'Compounding Table'!$E$12*D40)</f>
        <v>658699.59340499644</v>
      </c>
      <c r="G41" s="1">
        <f>(G40+'Compounding Table'!$E$12)*(1+'Compounding Table'!$E$10)</f>
        <v>840699.59340499644</v>
      </c>
      <c r="H41" s="1"/>
    </row>
    <row r="42" spans="4:8" x14ac:dyDescent="0.25">
      <c r="D42">
        <v>28</v>
      </c>
      <c r="E42" s="1">
        <f>'Compounding Table'!$E$9+('Compounding Table'!$E$12*D41)</f>
        <v>189000</v>
      </c>
      <c r="F42" s="1">
        <f>G42-('Compounding Table'!$E$9+'Compounding Table'!$E$12*D41)</f>
        <v>743469.55274549616</v>
      </c>
      <c r="G42" s="1">
        <f>(G41+'Compounding Table'!$E$12)*(1+'Compounding Table'!$E$10)</f>
        <v>932469.55274549616</v>
      </c>
      <c r="H42" s="1"/>
    </row>
    <row r="43" spans="4:8" x14ac:dyDescent="0.25">
      <c r="D43">
        <v>29</v>
      </c>
      <c r="E43" s="1">
        <f>'Compounding Table'!$E$9+('Compounding Table'!$E$12*D42)</f>
        <v>196000</v>
      </c>
      <c r="F43" s="1">
        <f>G43-('Compounding Table'!$E$9+'Compounding Table'!$E$12*D42)</f>
        <v>837416.50802004582</v>
      </c>
      <c r="G43" s="1">
        <f>(G42+'Compounding Table'!$E$12)*(1+'Compounding Table'!$E$10)</f>
        <v>1033416.5080200458</v>
      </c>
      <c r="H43" s="1"/>
    </row>
    <row r="44" spans="4:8" x14ac:dyDescent="0.25">
      <c r="D44">
        <v>30</v>
      </c>
      <c r="E44" s="1">
        <f>'Compounding Table'!$E$9+('Compounding Table'!$E$12*D43)</f>
        <v>203000</v>
      </c>
      <c r="F44" s="1">
        <f>G44-('Compounding Table'!$E$9+'Compounding Table'!$E$12*D43)</f>
        <v>941458.15882205055</v>
      </c>
      <c r="G44" s="1">
        <f>(G43+'Compounding Table'!$E$12)*(1+'Compounding Table'!$E$10)</f>
        <v>1144458.1588220506</v>
      </c>
      <c r="H44" s="1"/>
    </row>
    <row r="45" spans="4:8" x14ac:dyDescent="0.25">
      <c r="D45">
        <v>31</v>
      </c>
      <c r="E45" s="1">
        <f>'Compounding Table'!$E$9+('Compounding Table'!$E$12*D44)</f>
        <v>210000</v>
      </c>
      <c r="F45" s="1">
        <f>G45-('Compounding Table'!$E$9+'Compounding Table'!$E$12*D44)</f>
        <v>1056603.9747042558</v>
      </c>
      <c r="G45" s="1">
        <f>(G44+'Compounding Table'!$E$12)*(1+'Compounding Table'!$E$10)</f>
        <v>1266603.9747042558</v>
      </c>
      <c r="H45" s="1"/>
    </row>
    <row r="46" spans="4:8" x14ac:dyDescent="0.25">
      <c r="D46">
        <v>32</v>
      </c>
      <c r="E46" s="1">
        <f>'Compounding Table'!$E$9+('Compounding Table'!$E$12*D45)</f>
        <v>217000</v>
      </c>
      <c r="F46" s="1">
        <f>G46-('Compounding Table'!$E$9+'Compounding Table'!$E$12*D45)</f>
        <v>1183964.3721746814</v>
      </c>
      <c r="G46" s="1">
        <f>(G45+'Compounding Table'!$E$12)*(1+'Compounding Table'!$E$10)</f>
        <v>1400964.3721746814</v>
      </c>
      <c r="H46" s="1"/>
    </row>
    <row r="47" spans="4:8" x14ac:dyDescent="0.25">
      <c r="D47">
        <v>33</v>
      </c>
      <c r="E47" s="1">
        <f>'Compounding Table'!$E$9+('Compounding Table'!$E$12*D46)</f>
        <v>224000</v>
      </c>
      <c r="F47" s="1">
        <f>G47-('Compounding Table'!$E$9+'Compounding Table'!$E$12*D46)</f>
        <v>1324760.8093921496</v>
      </c>
      <c r="G47" s="1">
        <f>(G46+'Compounding Table'!$E$12)*(1+'Compounding Table'!$E$10)</f>
        <v>1548760.8093921496</v>
      </c>
      <c r="H47" s="1"/>
    </row>
    <row r="48" spans="4:8" x14ac:dyDescent="0.25">
      <c r="D48">
        <v>34</v>
      </c>
      <c r="E48" s="1">
        <f>'Compounding Table'!$E$9+('Compounding Table'!$E$12*D47)</f>
        <v>231000</v>
      </c>
      <c r="F48" s="1">
        <f>G48-('Compounding Table'!$E$9+'Compounding Table'!$E$12*D47)</f>
        <v>1480336.8903313647</v>
      </c>
      <c r="G48" s="1">
        <f>(G47+'Compounding Table'!$E$12)*(1+'Compounding Table'!$E$10)</f>
        <v>1711336.8903313647</v>
      </c>
      <c r="H48" s="1"/>
    </row>
    <row r="49" spans="4:8" x14ac:dyDescent="0.25">
      <c r="D49">
        <v>35</v>
      </c>
      <c r="E49" s="1">
        <f>'Compounding Table'!$E$9+('Compounding Table'!$E$12*D48)</f>
        <v>238000</v>
      </c>
      <c r="F49" s="1">
        <f>G49-('Compounding Table'!$E$9+'Compounding Table'!$E$12*D48)</f>
        <v>1652170.5793645014</v>
      </c>
      <c r="G49" s="1">
        <f>(G48+'Compounding Table'!$E$12)*(1+'Compounding Table'!$E$10)</f>
        <v>1890170.5793645014</v>
      </c>
      <c r="H49" s="1"/>
    </row>
    <row r="50" spans="4:8" x14ac:dyDescent="0.25">
      <c r="D50">
        <v>36</v>
      </c>
      <c r="E50" s="1">
        <f>'Compounding Table'!$E$9+('Compounding Table'!$E$12*D49)</f>
        <v>245000</v>
      </c>
      <c r="F50" s="1">
        <f>G50-('Compounding Table'!$E$9+'Compounding Table'!$E$12*D49)</f>
        <v>1841887.6373009516</v>
      </c>
      <c r="G50" s="1">
        <f>(G49+'Compounding Table'!$E$12)*(1+'Compounding Table'!$E$10)</f>
        <v>2086887.6373009516</v>
      </c>
      <c r="H50" s="1"/>
    </row>
    <row r="51" spans="4:8" x14ac:dyDescent="0.25">
      <c r="D51">
        <v>37</v>
      </c>
      <c r="E51" s="1">
        <f>'Compounding Table'!$E$9+('Compounding Table'!$E$12*D50)</f>
        <v>252000</v>
      </c>
      <c r="F51" s="1">
        <f>G51-('Compounding Table'!$E$9+'Compounding Table'!$E$12*D50)</f>
        <v>2051276.4010310471</v>
      </c>
      <c r="G51" s="1">
        <f>(G50+'Compounding Table'!$E$12)*(1+'Compounding Table'!$E$10)</f>
        <v>2303276.4010310471</v>
      </c>
      <c r="H51" s="1"/>
    </row>
    <row r="52" spans="4:8" x14ac:dyDescent="0.25">
      <c r="D52">
        <v>38</v>
      </c>
      <c r="E52" s="1">
        <f>'Compounding Table'!$E$9+('Compounding Table'!$E$12*D51)</f>
        <v>259000</v>
      </c>
      <c r="F52" s="1">
        <f>G52-('Compounding Table'!$E$9+'Compounding Table'!$E$12*D51)</f>
        <v>2282304.0411341521</v>
      </c>
      <c r="G52" s="1">
        <f>(G51+'Compounding Table'!$E$12)*(1+'Compounding Table'!$E$10)</f>
        <v>2541304.0411341521</v>
      </c>
      <c r="H52" s="1"/>
    </row>
    <row r="53" spans="4:8" x14ac:dyDescent="0.25">
      <c r="D53">
        <v>39</v>
      </c>
      <c r="E53" s="1">
        <f>'Compounding Table'!$E$9+('Compounding Table'!$E$12*D52)</f>
        <v>266000</v>
      </c>
      <c r="F53" s="1">
        <f>G53-('Compounding Table'!$E$9+'Compounding Table'!$E$12*D52)</f>
        <v>2537134.4452475677</v>
      </c>
      <c r="G53" s="1">
        <f>(G52+'Compounding Table'!$E$12)*(1+'Compounding Table'!$E$10)</f>
        <v>2803134.4452475677</v>
      </c>
      <c r="H53" s="1"/>
    </row>
    <row r="54" spans="4:8" x14ac:dyDescent="0.25">
      <c r="D54">
        <v>40</v>
      </c>
      <c r="E54" s="1">
        <f>'Compounding Table'!$E$9+('Compounding Table'!$E$12*D53)</f>
        <v>273000</v>
      </c>
      <c r="F54" s="1">
        <f>G54-('Compounding Table'!$E$9+'Compounding Table'!$E$12*D53)</f>
        <v>2818147.8897723248</v>
      </c>
      <c r="G54" s="1">
        <f>(G53+'Compounding Table'!$E$12)*(1+'Compounding Table'!$E$10)</f>
        <v>3091147.8897723248</v>
      </c>
      <c r="H54" s="1"/>
    </row>
    <row r="55" spans="4:8" x14ac:dyDescent="0.25">
      <c r="D55">
        <v>41</v>
      </c>
      <c r="E55" s="1">
        <f>'Compounding Table'!$E$9+('Compounding Table'!$E$12*D54)</f>
        <v>280000</v>
      </c>
      <c r="F55" s="1">
        <f>G55-('Compounding Table'!$E$9+'Compounding Table'!$E$12*D54)</f>
        <v>3127962.6787495576</v>
      </c>
      <c r="G55" s="1">
        <f>(G54+'Compounding Table'!$E$12)*(1+'Compounding Table'!$E$10)</f>
        <v>3407962.6787495576</v>
      </c>
      <c r="H55" s="1"/>
    </row>
    <row r="56" spans="4:8" x14ac:dyDescent="0.25">
      <c r="D56">
        <v>42</v>
      </c>
      <c r="E56" s="1">
        <f>'Compounding Table'!$E$9+('Compounding Table'!$E$12*D55)</f>
        <v>287000</v>
      </c>
      <c r="F56" s="1">
        <f>G56-('Compounding Table'!$E$9+'Compounding Table'!$E$12*D55)</f>
        <v>3469458.9466245137</v>
      </c>
      <c r="G56" s="1">
        <f>(G55+'Compounding Table'!$E$12)*(1+'Compounding Table'!$E$10)</f>
        <v>3756458.9466245137</v>
      </c>
      <c r="H56" s="1"/>
    </row>
    <row r="57" spans="4:8" x14ac:dyDescent="0.25">
      <c r="D57">
        <v>43</v>
      </c>
      <c r="E57" s="1">
        <f>'Compounding Table'!$E$9+('Compounding Table'!$E$12*D56)</f>
        <v>294000</v>
      </c>
      <c r="F57" s="1">
        <f>G57-('Compounding Table'!$E$9+'Compounding Table'!$E$12*D56)</f>
        <v>3845804.8412869656</v>
      </c>
      <c r="G57" s="1">
        <f>(G56+'Compounding Table'!$E$12)*(1+'Compounding Table'!$E$10)</f>
        <v>4139804.8412869656</v>
      </c>
      <c r="H57" s="1"/>
    </row>
    <row r="58" spans="4:8" x14ac:dyDescent="0.25">
      <c r="D58">
        <v>44</v>
      </c>
      <c r="E58" s="1">
        <f>'Compounding Table'!$E$9+('Compounding Table'!$E$12*D57)</f>
        <v>301000</v>
      </c>
      <c r="F58" s="1">
        <f>G58-('Compounding Table'!$E$9+'Compounding Table'!$E$12*D57)</f>
        <v>4260485.3254156625</v>
      </c>
      <c r="G58" s="1">
        <f>(G57+'Compounding Table'!$E$12)*(1+'Compounding Table'!$E$10)</f>
        <v>4561485.3254156625</v>
      </c>
      <c r="H58" s="1"/>
    </row>
    <row r="59" spans="4:8" x14ac:dyDescent="0.25">
      <c r="D59">
        <v>45</v>
      </c>
      <c r="E59" s="1">
        <f>'Compounding Table'!$E$9+('Compounding Table'!$E$12*D58)</f>
        <v>308000</v>
      </c>
      <c r="F59" s="1">
        <f>G59-('Compounding Table'!$E$9+'Compounding Table'!$E$12*D58)</f>
        <v>4717333.857957229</v>
      </c>
      <c r="G59" s="1">
        <f>(G58+'Compounding Table'!$E$12)*(1+'Compounding Table'!$E$10)</f>
        <v>5025333.857957229</v>
      </c>
      <c r="H59" s="1"/>
    </row>
    <row r="60" spans="4:8" x14ac:dyDescent="0.25">
      <c r="D60">
        <v>46</v>
      </c>
      <c r="E60" s="1">
        <f>'Compounding Table'!$E$9+('Compounding Table'!$E$12*D59)</f>
        <v>315000</v>
      </c>
      <c r="F60" s="1">
        <f>G60-('Compounding Table'!$E$9+'Compounding Table'!$E$12*D59)</f>
        <v>5220567.2437529527</v>
      </c>
      <c r="G60" s="1">
        <f>(G59+'Compounding Table'!$E$12)*(1+'Compounding Table'!$E$10)</f>
        <v>5535567.2437529527</v>
      </c>
      <c r="H60" s="1"/>
    </row>
    <row r="61" spans="4:8" x14ac:dyDescent="0.25">
      <c r="D61">
        <v>47</v>
      </c>
      <c r="E61" s="1">
        <f>'Compounding Table'!$E$9+('Compounding Table'!$E$12*D60)</f>
        <v>322000</v>
      </c>
      <c r="F61" s="1">
        <f>G61-('Compounding Table'!$E$9+'Compounding Table'!$E$12*D60)</f>
        <v>5774823.9681282481</v>
      </c>
      <c r="G61" s="1">
        <f>(G60+'Compounding Table'!$E$12)*(1+'Compounding Table'!$E$10)</f>
        <v>6096823.9681282481</v>
      </c>
      <c r="H61" s="1"/>
    </row>
    <row r="62" spans="4:8" x14ac:dyDescent="0.25">
      <c r="D62">
        <v>48</v>
      </c>
      <c r="E62" s="1">
        <f>'Compounding Table'!$E$9+('Compounding Table'!$E$12*D61)</f>
        <v>329000</v>
      </c>
      <c r="F62" s="1">
        <f>G62-('Compounding Table'!$E$9+'Compounding Table'!$E$12*D61)</f>
        <v>6385206.3649410736</v>
      </c>
      <c r="G62" s="1">
        <f>(G61+'Compounding Table'!$E$12)*(1+'Compounding Table'!$E$10)</f>
        <v>6714206.3649410736</v>
      </c>
      <c r="H62" s="1"/>
    </row>
    <row r="63" spans="4:8" x14ac:dyDescent="0.25">
      <c r="D63">
        <v>49</v>
      </c>
      <c r="E63" s="1">
        <f>'Compounding Table'!$E$9+('Compounding Table'!$E$12*D62)</f>
        <v>336000</v>
      </c>
      <c r="F63" s="1">
        <f>G63-('Compounding Table'!$E$9+'Compounding Table'!$E$12*D62)</f>
        <v>7057327.0014351811</v>
      </c>
      <c r="G63" s="1">
        <f>(G62+'Compounding Table'!$E$12)*(1+'Compounding Table'!$E$10)</f>
        <v>7393327.0014351811</v>
      </c>
      <c r="H63" s="1"/>
    </row>
    <row r="64" spans="4:8" x14ac:dyDescent="0.25">
      <c r="D64">
        <v>50</v>
      </c>
      <c r="E64" s="1">
        <f>'Compounding Table'!$E$9+('Compounding Table'!$E$12*D63)</f>
        <v>343000</v>
      </c>
      <c r="F64" s="1">
        <f>G64-('Compounding Table'!$E$9+'Compounding Table'!$E$12*D63)</f>
        <v>7797359.7015787</v>
      </c>
      <c r="G64" s="1">
        <f>(G63+'Compounding Table'!$E$12)*(1+'Compounding Table'!$E$10)</f>
        <v>8140359.7015787</v>
      </c>
      <c r="H64" s="1"/>
    </row>
    <row r="65" spans="4:8" x14ac:dyDescent="0.25">
      <c r="D65">
        <v>51</v>
      </c>
      <c r="E65" s="1">
        <f>'Compounding Table'!$E$9+('Compounding Table'!$E$12*D64)</f>
        <v>350000</v>
      </c>
      <c r="F65" s="1">
        <f>G65-('Compounding Table'!$E$9+'Compounding Table'!$E$12*D64)</f>
        <v>8612095.6717365701</v>
      </c>
      <c r="G65" s="1">
        <f>(G64+'Compounding Table'!$E$12)*(1+'Compounding Table'!$E$10)</f>
        <v>8962095.6717365701</v>
      </c>
      <c r="H65" s="1"/>
    </row>
    <row r="66" spans="4:8" x14ac:dyDescent="0.25">
      <c r="D66">
        <v>52</v>
      </c>
      <c r="E66" s="1">
        <f>'Compounding Table'!$E$9+('Compounding Table'!$E$12*D65)</f>
        <v>357000</v>
      </c>
      <c r="F66" s="1">
        <f>G66-('Compounding Table'!$E$9+'Compounding Table'!$E$12*D65)</f>
        <v>9509005.238910228</v>
      </c>
      <c r="G66" s="1">
        <f>(G65+'Compounding Table'!$E$12)*(1+'Compounding Table'!$E$10)</f>
        <v>9866005.238910228</v>
      </c>
      <c r="H66" s="1"/>
    </row>
    <row r="67" spans="4:8" x14ac:dyDescent="0.25">
      <c r="D67">
        <v>53</v>
      </c>
      <c r="E67" s="1">
        <f>'Compounding Table'!$E$9+('Compounding Table'!$E$12*D66)</f>
        <v>364000</v>
      </c>
      <c r="F67" s="1">
        <f>G67-('Compounding Table'!$E$9+'Compounding Table'!$E$12*D66)</f>
        <v>10496305.762801252</v>
      </c>
      <c r="G67" s="1">
        <f>(G66+'Compounding Table'!$E$12)*(1+'Compounding Table'!$E$10)</f>
        <v>10860305.762801252</v>
      </c>
      <c r="H67" s="1"/>
    </row>
    <row r="68" spans="4:8" x14ac:dyDescent="0.25">
      <c r="D68">
        <v>54</v>
      </c>
      <c r="E68" s="1">
        <f>'Compounding Table'!$E$9+('Compounding Table'!$E$12*D67)</f>
        <v>371000</v>
      </c>
      <c r="F68" s="1">
        <f>G68-('Compounding Table'!$E$9+'Compounding Table'!$E$12*D67)</f>
        <v>11583036.339081379</v>
      </c>
      <c r="G68" s="1">
        <f>(G67+'Compounding Table'!$E$12)*(1+'Compounding Table'!$E$10)</f>
        <v>11954036.339081379</v>
      </c>
      <c r="H68" s="1"/>
    </row>
    <row r="69" spans="4:8" x14ac:dyDescent="0.25">
      <c r="D69">
        <v>55</v>
      </c>
      <c r="E69" s="1">
        <f>'Compounding Table'!$E$9+('Compounding Table'!$E$12*D68)</f>
        <v>378000</v>
      </c>
      <c r="F69" s="1">
        <f>G69-('Compounding Table'!$E$9+'Compounding Table'!$E$12*D68)</f>
        <v>12779139.972989518</v>
      </c>
      <c r="G69" s="1">
        <f>(G68+'Compounding Table'!$E$12)*(1+'Compounding Table'!$E$10)</f>
        <v>13157139.972989518</v>
      </c>
      <c r="H69" s="1"/>
    </row>
    <row r="70" spans="4:8" x14ac:dyDescent="0.25">
      <c r="D70">
        <v>56</v>
      </c>
      <c r="E70" s="1">
        <f>'Compounding Table'!$E$9+('Compounding Table'!$E$12*D69)</f>
        <v>385000</v>
      </c>
      <c r="F70" s="1">
        <f>G70-('Compounding Table'!$E$9+'Compounding Table'!$E$12*D69)</f>
        <v>14095553.97028847</v>
      </c>
      <c r="G70" s="1">
        <f>(G69+'Compounding Table'!$E$12)*(1+'Compounding Table'!$E$10)</f>
        <v>14480553.97028847</v>
      </c>
      <c r="H70" s="1"/>
    </row>
    <row r="71" spans="4:8" x14ac:dyDescent="0.25">
      <c r="D71">
        <v>57</v>
      </c>
      <c r="E71" s="1">
        <f>'Compounding Table'!$E$9+('Compounding Table'!$E$12*D70)</f>
        <v>392000</v>
      </c>
      <c r="F71" s="1">
        <f>G71-('Compounding Table'!$E$9+'Compounding Table'!$E$12*D70)</f>
        <v>15544309.367317319</v>
      </c>
      <c r="G71" s="1">
        <f>(G70+'Compounding Table'!$E$12)*(1+'Compounding Table'!$E$10)</f>
        <v>15936309.367317319</v>
      </c>
      <c r="H71" s="1"/>
    </row>
    <row r="72" spans="4:8" x14ac:dyDescent="0.25">
      <c r="D72">
        <v>58</v>
      </c>
      <c r="E72" s="1">
        <f>'Compounding Table'!$E$9+('Compounding Table'!$E$12*D71)</f>
        <v>399000</v>
      </c>
      <c r="F72" s="1">
        <f>G72-('Compounding Table'!$E$9+'Compounding Table'!$E$12*D71)</f>
        <v>17138640.304049052</v>
      </c>
      <c r="G72" s="1">
        <f>(G71+'Compounding Table'!$E$12)*(1+'Compounding Table'!$E$10)</f>
        <v>17537640.304049052</v>
      </c>
      <c r="H72" s="1"/>
    </row>
    <row r="73" spans="4:8" x14ac:dyDescent="0.25">
      <c r="D73">
        <v>59</v>
      </c>
      <c r="E73" s="1">
        <f>'Compounding Table'!$E$9+('Compounding Table'!$E$12*D72)</f>
        <v>406000</v>
      </c>
      <c r="F73" s="1">
        <f>G73-('Compounding Table'!$E$9+'Compounding Table'!$E$12*D72)</f>
        <v>18893104.334453959</v>
      </c>
      <c r="G73" s="1">
        <f>(G72+'Compounding Table'!$E$12)*(1+'Compounding Table'!$E$10)</f>
        <v>19299104.334453959</v>
      </c>
      <c r="H73" s="1"/>
    </row>
    <row r="74" spans="4:8" x14ac:dyDescent="0.25">
      <c r="D74">
        <v>60</v>
      </c>
      <c r="E74" s="1">
        <f>'Compounding Table'!$E$9+('Compounding Table'!$E$12*D73)</f>
        <v>413000</v>
      </c>
      <c r="F74" s="1">
        <f>G74-('Compounding Table'!$E$9+'Compounding Table'!$E$12*D73)</f>
        <v>20823714.767899357</v>
      </c>
      <c r="G74" s="1">
        <f>(G73+'Compounding Table'!$E$12)*(1+'Compounding Table'!$E$10)</f>
        <v>21236714.767899357</v>
      </c>
      <c r="H74" s="1"/>
    </row>
    <row r="75" spans="4:8" x14ac:dyDescent="0.25">
      <c r="D75">
        <v>61</v>
      </c>
      <c r="E75" s="1">
        <f>'Compounding Table'!$E$9+('Compounding Table'!$E$12*D74)</f>
        <v>420000</v>
      </c>
      <c r="F75" s="1">
        <f>G75-('Compounding Table'!$E$9+'Compounding Table'!$E$12*D74)</f>
        <v>22948086.244689293</v>
      </c>
      <c r="G75" s="1">
        <f>(G74+'Compounding Table'!$E$12)*(1+'Compounding Table'!$E$10)</f>
        <v>23368086.244689293</v>
      </c>
      <c r="H75" s="1"/>
    </row>
    <row r="76" spans="4:8" x14ac:dyDescent="0.25">
      <c r="D76">
        <v>62</v>
      </c>
      <c r="E76" s="1">
        <f>'Compounding Table'!$E$9+('Compounding Table'!$E$12*D75)</f>
        <v>427000</v>
      </c>
      <c r="F76" s="1">
        <f>G76-('Compounding Table'!$E$9+'Compounding Table'!$E$12*D75)</f>
        <v>25285594.869158223</v>
      </c>
      <c r="G76" s="1">
        <f>(G75+'Compounding Table'!$E$12)*(1+'Compounding Table'!$E$10)</f>
        <v>25712594.869158223</v>
      </c>
      <c r="H76" s="1"/>
    </row>
    <row r="77" spans="4:8" x14ac:dyDescent="0.25">
      <c r="D77">
        <v>63</v>
      </c>
      <c r="E77" s="1">
        <f>'Compounding Table'!$E$9+('Compounding Table'!$E$12*D76)</f>
        <v>434000</v>
      </c>
      <c r="F77" s="1">
        <f>G77-('Compounding Table'!$E$9+'Compounding Table'!$E$12*D76)</f>
        <v>27857554.356074046</v>
      </c>
      <c r="G77" s="1">
        <f>(G76+'Compounding Table'!$E$12)*(1+'Compounding Table'!$E$10)</f>
        <v>28291554.356074046</v>
      </c>
      <c r="H77" s="1"/>
    </row>
    <row r="78" spans="4:8" x14ac:dyDescent="0.25">
      <c r="D78">
        <v>64</v>
      </c>
      <c r="E78" s="1">
        <f>'Compounding Table'!$E$9+('Compounding Table'!$E$12*D77)</f>
        <v>441000</v>
      </c>
      <c r="F78" s="1">
        <f>G78-('Compounding Table'!$E$9+'Compounding Table'!$E$12*D77)</f>
        <v>30687409.791681454</v>
      </c>
      <c r="G78" s="1">
        <f>(G77+'Compounding Table'!$E$12)*(1+'Compounding Table'!$E$10)</f>
        <v>31128409.791681454</v>
      </c>
      <c r="H78" s="1"/>
    </row>
    <row r="79" spans="4:8" x14ac:dyDescent="0.25">
      <c r="D79">
        <v>65</v>
      </c>
      <c r="E79" s="1">
        <f>'Compounding Table'!$E$9+('Compounding Table'!$E$12*D78)</f>
        <v>448000</v>
      </c>
      <c r="F79" s="1">
        <f>G79-('Compounding Table'!$E$9+'Compounding Table'!$E$12*D78)</f>
        <v>33800950.7708496</v>
      </c>
      <c r="G79" s="1">
        <f>(G78+'Compounding Table'!$E$12)*(1+'Compounding Table'!$E$10)</f>
        <v>34248950.7708496</v>
      </c>
      <c r="H79" s="1"/>
    </row>
    <row r="80" spans="4:8" x14ac:dyDescent="0.25">
      <c r="D80">
        <v>66</v>
      </c>
      <c r="E80" s="1">
        <f>'Compounding Table'!$E$9+('Compounding Table'!$E$12*D79)</f>
        <v>455000</v>
      </c>
      <c r="F80" s="1">
        <f>G80-('Compounding Table'!$E$9+'Compounding Table'!$E$12*D79)</f>
        <v>37226545.847934566</v>
      </c>
      <c r="G80" s="1">
        <f>(G79+'Compounding Table'!$E$12)*(1+'Compounding Table'!$E$10)</f>
        <v>37681545.847934566</v>
      </c>
      <c r="H80" s="1"/>
    </row>
    <row r="81" spans="4:8" x14ac:dyDescent="0.25">
      <c r="D81">
        <v>67</v>
      </c>
      <c r="E81" s="1">
        <f>'Compounding Table'!$E$9+('Compounding Table'!$E$12*D80)</f>
        <v>462000</v>
      </c>
      <c r="F81" s="1">
        <f>G81-('Compounding Table'!$E$9+'Compounding Table'!$E$12*D80)</f>
        <v>40995400.43272803</v>
      </c>
      <c r="G81" s="1">
        <f>(G80+'Compounding Table'!$E$12)*(1+'Compounding Table'!$E$10)</f>
        <v>41457400.43272803</v>
      </c>
      <c r="H81" s="1"/>
    </row>
    <row r="82" spans="4:8" x14ac:dyDescent="0.25">
      <c r="D82">
        <v>68</v>
      </c>
      <c r="E82" s="1">
        <f>'Compounding Table'!$E$9+('Compounding Table'!$E$12*D81)</f>
        <v>469000</v>
      </c>
      <c r="F82" s="1">
        <f>G82-('Compounding Table'!$E$9+'Compounding Table'!$E$12*D81)</f>
        <v>45141840.476000838</v>
      </c>
      <c r="G82" s="1">
        <f>(G81+'Compounding Table'!$E$12)*(1+'Compounding Table'!$E$10)</f>
        <v>45610840.476000838</v>
      </c>
      <c r="H82" s="1"/>
    </row>
    <row r="83" spans="4:8" x14ac:dyDescent="0.25">
      <c r="D83">
        <v>69</v>
      </c>
      <c r="E83" s="1">
        <f>'Compounding Table'!$E$9+('Compounding Table'!$E$12*D82)</f>
        <v>476000</v>
      </c>
      <c r="F83" s="1">
        <f>G83-('Compounding Table'!$E$9+'Compounding Table'!$E$12*D82)</f>
        <v>49703624.523600928</v>
      </c>
      <c r="G83" s="1">
        <f>(G82+'Compounding Table'!$E$12)*(1+'Compounding Table'!$E$10)</f>
        <v>50179624.523600928</v>
      </c>
      <c r="H83" s="1"/>
    </row>
    <row r="84" spans="4:8" x14ac:dyDescent="0.25">
      <c r="D84">
        <v>70</v>
      </c>
      <c r="E84" s="1">
        <f>'Compounding Table'!$E$9+('Compounding Table'!$E$12*D83)</f>
        <v>483000</v>
      </c>
      <c r="F84" s="1">
        <f>G84-('Compounding Table'!$E$9+'Compounding Table'!$E$12*D83)</f>
        <v>54722286.975961022</v>
      </c>
      <c r="G84" s="1">
        <f>(G83+'Compounding Table'!$E$12)*(1+'Compounding Table'!$E$10)</f>
        <v>55205286.975961022</v>
      </c>
      <c r="H84" s="1"/>
    </row>
    <row r="85" spans="4:8" x14ac:dyDescent="0.25">
      <c r="D85">
        <v>71</v>
      </c>
      <c r="E85" s="1">
        <f>'Compounding Table'!$E$9+('Compounding Table'!$E$12*D84)</f>
        <v>490000</v>
      </c>
      <c r="F85" s="1">
        <f>G85-('Compounding Table'!$E$9+'Compounding Table'!$E$12*D84)</f>
        <v>60243515.673557132</v>
      </c>
      <c r="G85" s="1">
        <f>(G84+'Compounding Table'!$E$12)*(1+'Compounding Table'!$E$10)</f>
        <v>60733515.673557132</v>
      </c>
      <c r="H85" s="1"/>
    </row>
    <row r="86" spans="4:8" x14ac:dyDescent="0.25">
      <c r="D86">
        <v>72</v>
      </c>
      <c r="E86" s="1">
        <f>'Compounding Table'!$E$9+('Compounding Table'!$E$12*D85)</f>
        <v>497000</v>
      </c>
      <c r="F86" s="1">
        <f>G86-('Compounding Table'!$E$9+'Compounding Table'!$E$12*D85)</f>
        <v>66317567.240912855</v>
      </c>
      <c r="G86" s="1">
        <f>(G85+'Compounding Table'!$E$12)*(1+'Compounding Table'!$E$10)</f>
        <v>66814567.240912855</v>
      </c>
      <c r="H86" s="1"/>
    </row>
    <row r="87" spans="4:8" x14ac:dyDescent="0.25">
      <c r="D87">
        <v>73</v>
      </c>
      <c r="E87" s="1">
        <f>'Compounding Table'!$E$9+('Compounding Table'!$E$12*D86)</f>
        <v>504000</v>
      </c>
      <c r="F87" s="1">
        <f>G87-('Compounding Table'!$E$9+'Compounding Table'!$E$12*D86)</f>
        <v>72999723.965004146</v>
      </c>
      <c r="G87" s="1">
        <f>(G86+'Compounding Table'!$E$12)*(1+'Compounding Table'!$E$10)</f>
        <v>73503723.965004146</v>
      </c>
      <c r="H87" s="1"/>
    </row>
    <row r="88" spans="4:8" x14ac:dyDescent="0.25">
      <c r="D88">
        <v>74</v>
      </c>
      <c r="E88" s="1">
        <f>'Compounding Table'!$E$9+('Compounding Table'!$E$12*D87)</f>
        <v>511000</v>
      </c>
      <c r="F88" s="1">
        <f>G88-('Compounding Table'!$E$9+'Compounding Table'!$E$12*D87)</f>
        <v>80350796.36150457</v>
      </c>
      <c r="G88" s="1">
        <f>(G87+'Compounding Table'!$E$12)*(1+'Compounding Table'!$E$10)</f>
        <v>80861796.36150457</v>
      </c>
      <c r="H88" s="1"/>
    </row>
    <row r="89" spans="4:8" x14ac:dyDescent="0.25">
      <c r="D89">
        <v>75</v>
      </c>
      <c r="E89" s="1">
        <f>'Compounding Table'!$E$9+('Compounding Table'!$E$12*D88)</f>
        <v>518000</v>
      </c>
      <c r="F89" s="1">
        <f>G89-('Compounding Table'!$E$9+'Compounding Table'!$E$12*D88)</f>
        <v>88437675.997655034</v>
      </c>
      <c r="G89" s="1">
        <f>(G88+'Compounding Table'!$E$12)*(1+'Compounding Table'!$E$10)</f>
        <v>88955675.997655034</v>
      </c>
      <c r="H89" s="1"/>
    </row>
    <row r="90" spans="4:8" x14ac:dyDescent="0.25">
      <c r="D90">
        <v>76</v>
      </c>
      <c r="E90" s="1">
        <f>'Compounding Table'!$E$9+('Compounding Table'!$E$12*D89)</f>
        <v>525000</v>
      </c>
      <c r="F90" s="1">
        <f>G90-('Compounding Table'!$E$9+'Compounding Table'!$E$12*D89)</f>
        <v>97333943.597420543</v>
      </c>
      <c r="G90" s="1">
        <f>(G89+'Compounding Table'!$E$12)*(1+'Compounding Table'!$E$10)</f>
        <v>97858943.597420543</v>
      </c>
      <c r="H90" s="1"/>
    </row>
    <row r="91" spans="4:8" x14ac:dyDescent="0.25">
      <c r="D91">
        <v>77</v>
      </c>
      <c r="E91" s="1">
        <f>'Compounding Table'!$E$9+('Compounding Table'!$E$12*D90)</f>
        <v>532000</v>
      </c>
      <c r="F91" s="1">
        <f>G91-('Compounding Table'!$E$9+'Compounding Table'!$E$12*D90)</f>
        <v>107120537.9571626</v>
      </c>
      <c r="G91" s="1">
        <f>(G90+'Compounding Table'!$E$12)*(1+'Compounding Table'!$E$10)</f>
        <v>107652537.9571626</v>
      </c>
      <c r="H91" s="1"/>
    </row>
    <row r="92" spans="4:8" x14ac:dyDescent="0.25">
      <c r="D92">
        <v>78</v>
      </c>
      <c r="E92" s="1">
        <f>'Compounding Table'!$E$9+('Compounding Table'!$E$12*D91)</f>
        <v>539000</v>
      </c>
      <c r="F92" s="1">
        <f>G92-('Compounding Table'!$E$9+'Compounding Table'!$E$12*D91)</f>
        <v>117886491.75287887</v>
      </c>
      <c r="G92" s="1">
        <f>(G91+'Compounding Table'!$E$12)*(1+'Compounding Table'!$E$10)</f>
        <v>118425491.75287887</v>
      </c>
      <c r="H92" s="1"/>
    </row>
    <row r="93" spans="4:8" x14ac:dyDescent="0.25">
      <c r="D93">
        <v>79</v>
      </c>
      <c r="E93" s="1">
        <f>'Compounding Table'!$E$9+('Compounding Table'!$E$12*D92)</f>
        <v>546000</v>
      </c>
      <c r="F93" s="1">
        <f>G93-('Compounding Table'!$E$9+'Compounding Table'!$E$12*D92)</f>
        <v>129729740.92816678</v>
      </c>
      <c r="G93" s="1">
        <f>(G92+'Compounding Table'!$E$12)*(1+'Compounding Table'!$E$10)</f>
        <v>130275740.92816678</v>
      </c>
      <c r="H93" s="1"/>
    </row>
    <row r="94" spans="4:8" x14ac:dyDescent="0.25">
      <c r="D94">
        <v>80</v>
      </c>
      <c r="E94" s="1">
        <f>'Compounding Table'!$E$9+('Compounding Table'!$E$12*D93)</f>
        <v>553000</v>
      </c>
      <c r="F94" s="1">
        <f>G94-('Compounding Table'!$E$9+'Compounding Table'!$E$12*D93)</f>
        <v>142758015.02098346</v>
      </c>
      <c r="G94" s="1">
        <f>(G93+'Compounding Table'!$E$12)*(1+'Compounding Table'!$E$10)</f>
        <v>143311015.02098346</v>
      </c>
      <c r="H94" s="1"/>
    </row>
    <row r="95" spans="4:8" x14ac:dyDescent="0.25">
      <c r="D95">
        <v>81</v>
      </c>
      <c r="E95" s="1">
        <f>'Compounding Table'!$E$9+('Compounding Table'!$E$12*D94)</f>
        <v>560000</v>
      </c>
      <c r="F95" s="1">
        <f>G95-('Compounding Table'!$E$9+'Compounding Table'!$E$12*D94)</f>
        <v>157089816.52308181</v>
      </c>
      <c r="G95" s="1">
        <f>(G94+'Compounding Table'!$E$12)*(1+'Compounding Table'!$E$10)</f>
        <v>157649816.52308181</v>
      </c>
      <c r="H95" s="1"/>
    </row>
    <row r="96" spans="4:8" x14ac:dyDescent="0.25">
      <c r="D96">
        <v>82</v>
      </c>
      <c r="E96" s="1">
        <f>'Compounding Table'!$E$9+('Compounding Table'!$E$12*D95)</f>
        <v>567000</v>
      </c>
      <c r="F96" s="1">
        <f>G96-('Compounding Table'!$E$9+'Compounding Table'!$E$12*D95)</f>
        <v>172855498.17539001</v>
      </c>
      <c r="G96" s="1">
        <f>(G95+'Compounding Table'!$E$12)*(1+'Compounding Table'!$E$10)</f>
        <v>173422498.17539001</v>
      </c>
      <c r="H96" s="1"/>
    </row>
    <row r="97" spans="4:8" x14ac:dyDescent="0.25">
      <c r="D97">
        <v>83</v>
      </c>
      <c r="E97" s="1">
        <f>'Compounding Table'!$E$9+('Compounding Table'!$E$12*D96)</f>
        <v>574000</v>
      </c>
      <c r="F97" s="1">
        <f>G97-('Compounding Table'!$E$9+'Compounding Table'!$E$12*D96)</f>
        <v>190198447.99292901</v>
      </c>
      <c r="G97" s="1">
        <f>(G96+'Compounding Table'!$E$12)*(1+'Compounding Table'!$E$10)</f>
        <v>190772447.99292901</v>
      </c>
      <c r="H97" s="1"/>
    </row>
    <row r="98" spans="4:8" x14ac:dyDescent="0.25">
      <c r="D98">
        <v>84</v>
      </c>
      <c r="E98" s="1">
        <f>'Compounding Table'!$E$9+('Compounding Table'!$E$12*D97)</f>
        <v>581000</v>
      </c>
      <c r="F98" s="1">
        <f>G98-('Compounding Table'!$E$9+'Compounding Table'!$E$12*D97)</f>
        <v>209276392.79222193</v>
      </c>
      <c r="G98" s="1">
        <f>(G97+'Compounding Table'!$E$12)*(1+'Compounding Table'!$E$10)</f>
        <v>209857392.79222193</v>
      </c>
      <c r="H98" s="1"/>
    </row>
    <row r="99" spans="4:8" x14ac:dyDescent="0.25">
      <c r="D99">
        <v>85</v>
      </c>
      <c r="E99" s="1">
        <f>'Compounding Table'!$E$9+('Compounding Table'!$E$12*D98)</f>
        <v>588000</v>
      </c>
      <c r="F99" s="1">
        <f>G99-('Compounding Table'!$E$9+'Compounding Table'!$E$12*D98)</f>
        <v>230262832.07144415</v>
      </c>
      <c r="G99" s="1">
        <f>(G98+'Compounding Table'!$E$12)*(1+'Compounding Table'!$E$10)</f>
        <v>230850832.07144415</v>
      </c>
      <c r="H99" s="1"/>
    </row>
    <row r="100" spans="4:8" x14ac:dyDescent="0.25">
      <c r="D100">
        <v>86</v>
      </c>
      <c r="E100" s="1">
        <f>'Compounding Table'!$E$9+('Compounding Table'!$E$12*D99)</f>
        <v>595000</v>
      </c>
      <c r="F100" s="1">
        <f>G100-('Compounding Table'!$E$9+'Compounding Table'!$E$12*D99)</f>
        <v>253348615.27858859</v>
      </c>
      <c r="G100" s="1">
        <f>(G99+'Compounding Table'!$E$12)*(1+'Compounding Table'!$E$10)</f>
        <v>253943615.27858859</v>
      </c>
      <c r="H100" s="1"/>
    </row>
    <row r="101" spans="4:8" x14ac:dyDescent="0.25">
      <c r="D101">
        <v>87</v>
      </c>
      <c r="E101" s="1">
        <f>'Compounding Table'!$E$9+('Compounding Table'!$E$12*D100)</f>
        <v>602000</v>
      </c>
      <c r="F101" s="1">
        <f>G101-('Compounding Table'!$E$9+'Compounding Table'!$E$12*D100)</f>
        <v>278743676.80644745</v>
      </c>
      <c r="G101" s="1">
        <f>(G100+'Compounding Table'!$E$12)*(1+'Compounding Table'!$E$10)</f>
        <v>279345676.80644745</v>
      </c>
      <c r="H101" s="1"/>
    </row>
    <row r="102" spans="4:8" x14ac:dyDescent="0.25">
      <c r="D102">
        <v>88</v>
      </c>
      <c r="E102" s="1">
        <f>'Compounding Table'!$E$9+('Compounding Table'!$E$12*D101)</f>
        <v>609000</v>
      </c>
      <c r="F102" s="1">
        <f>G102-('Compounding Table'!$E$9+'Compounding Table'!$E$12*D101)</f>
        <v>306678944.4870922</v>
      </c>
      <c r="G102" s="1">
        <f>(G101+'Compounding Table'!$E$12)*(1+'Compounding Table'!$E$10)</f>
        <v>307287944.4870922</v>
      </c>
      <c r="H102" s="1"/>
    </row>
    <row r="103" spans="4:8" x14ac:dyDescent="0.25">
      <c r="D103">
        <v>89</v>
      </c>
      <c r="E103" s="1">
        <f>'Compounding Table'!$E$9+('Compounding Table'!$E$12*D102)</f>
        <v>616000</v>
      </c>
      <c r="F103" s="1">
        <f>G103-('Compounding Table'!$E$9+'Compounding Table'!$E$12*D102)</f>
        <v>337408438.93580145</v>
      </c>
      <c r="G103" s="1">
        <f>(G102+'Compounding Table'!$E$12)*(1+'Compounding Table'!$E$10)</f>
        <v>338024438.93580145</v>
      </c>
      <c r="H103" s="1"/>
    </row>
    <row r="104" spans="4:8" x14ac:dyDescent="0.25">
      <c r="D104">
        <v>90</v>
      </c>
      <c r="E104" s="1">
        <f>'Compounding Table'!$E$9+('Compounding Table'!$E$12*D103)</f>
        <v>623000</v>
      </c>
      <c r="F104" s="1">
        <f>G104-('Compounding Table'!$E$9+'Compounding Table'!$E$12*D103)</f>
        <v>371211582.82938164</v>
      </c>
      <c r="G104" s="1">
        <f>(G103+'Compounding Table'!$E$12)*(1+'Compounding Table'!$E$10)</f>
        <v>371834582.82938164</v>
      </c>
      <c r="H104" s="1"/>
    </row>
    <row r="105" spans="4:8" x14ac:dyDescent="0.25">
      <c r="D105">
        <v>91</v>
      </c>
      <c r="E105" s="1">
        <f>'Compounding Table'!$E$9+('Compounding Table'!$E$12*D104)</f>
        <v>630000</v>
      </c>
      <c r="F105" s="1">
        <f>G105-('Compounding Table'!$E$9+'Compounding Table'!$E$12*D104)</f>
        <v>408395741.11231983</v>
      </c>
      <c r="G105" s="1">
        <f>(G104+'Compounding Table'!$E$12)*(1+'Compounding Table'!$E$10)</f>
        <v>409025741.11231983</v>
      </c>
      <c r="H105" s="1"/>
    </row>
    <row r="106" spans="4:8" x14ac:dyDescent="0.25">
      <c r="D106">
        <v>92</v>
      </c>
      <c r="E106" s="1">
        <f>'Compounding Table'!$E$9+('Compounding Table'!$E$12*D105)</f>
        <v>637000</v>
      </c>
      <c r="F106" s="1">
        <f>G106-('Compounding Table'!$E$9+'Compounding Table'!$E$12*D105)</f>
        <v>449299015.22355187</v>
      </c>
      <c r="G106" s="1">
        <f>(G105+'Compounding Table'!$E$12)*(1+'Compounding Table'!$E$10)</f>
        <v>449936015.22355187</v>
      </c>
      <c r="H106" s="1"/>
    </row>
    <row r="107" spans="4:8" x14ac:dyDescent="0.25">
      <c r="D107">
        <v>93</v>
      </c>
      <c r="E107" s="1">
        <f>'Compounding Table'!$E$9+('Compounding Table'!$E$12*D106)</f>
        <v>644000</v>
      </c>
      <c r="F107" s="1">
        <f>G107-('Compounding Table'!$E$9+'Compounding Table'!$E$12*D106)</f>
        <v>494293316.74590707</v>
      </c>
      <c r="G107" s="1">
        <f>(G106+'Compounding Table'!$E$12)*(1+'Compounding Table'!$E$10)</f>
        <v>494937316.74590707</v>
      </c>
      <c r="H107" s="1"/>
    </row>
    <row r="108" spans="4:8" x14ac:dyDescent="0.25">
      <c r="D108">
        <v>94</v>
      </c>
      <c r="E108" s="1">
        <f>'Compounding Table'!$E$9+('Compounding Table'!$E$12*D107)</f>
        <v>651000</v>
      </c>
      <c r="F108" s="1">
        <f>G108-('Compounding Table'!$E$9+'Compounding Table'!$E$12*D107)</f>
        <v>543787748.42049778</v>
      </c>
      <c r="G108" s="1">
        <f>(G107+'Compounding Table'!$E$12)*(1+'Compounding Table'!$E$10)</f>
        <v>544438748.42049778</v>
      </c>
      <c r="H108" s="1"/>
    </row>
    <row r="109" spans="4:8" x14ac:dyDescent="0.25">
      <c r="D109">
        <v>95</v>
      </c>
      <c r="E109" s="1">
        <f>'Compounding Table'!$E$9+('Compounding Table'!$E$12*D108)</f>
        <v>658000</v>
      </c>
      <c r="F109" s="1">
        <f>G109-('Compounding Table'!$E$9+'Compounding Table'!$E$12*D108)</f>
        <v>598232323.26254761</v>
      </c>
      <c r="G109" s="1">
        <f>(G108+'Compounding Table'!$E$12)*(1+'Compounding Table'!$E$10)</f>
        <v>598890323.26254761</v>
      </c>
      <c r="H109" s="1"/>
    </row>
    <row r="110" spans="4:8" x14ac:dyDescent="0.25">
      <c r="D110">
        <v>96</v>
      </c>
      <c r="E110" s="1">
        <f>'Compounding Table'!$E$9+('Compounding Table'!$E$12*D109)</f>
        <v>665000</v>
      </c>
      <c r="F110" s="1">
        <f>G110-('Compounding Table'!$E$9+'Compounding Table'!$E$12*D109)</f>
        <v>658122055.58880246</v>
      </c>
      <c r="G110" s="1">
        <f>(G109+'Compounding Table'!$E$12)*(1+'Compounding Table'!$E$10)</f>
        <v>658787055.58880246</v>
      </c>
      <c r="H110" s="1"/>
    </row>
    <row r="111" spans="4:8" x14ac:dyDescent="0.25">
      <c r="D111">
        <v>97</v>
      </c>
      <c r="E111" s="1">
        <f>'Compounding Table'!$E$9+('Compounding Table'!$E$12*D110)</f>
        <v>672000</v>
      </c>
      <c r="F111" s="1">
        <f>G111-('Compounding Table'!$E$9+'Compounding Table'!$E$12*D110)</f>
        <v>724001461.14768279</v>
      </c>
      <c r="G111" s="1">
        <f>(G110+'Compounding Table'!$E$12)*(1+'Compounding Table'!$E$10)</f>
        <v>724673461.14768279</v>
      </c>
      <c r="H111" s="1"/>
    </row>
    <row r="112" spans="4:8" x14ac:dyDescent="0.25">
      <c r="D112">
        <v>98</v>
      </c>
      <c r="E112" s="1">
        <f>'Compounding Table'!$E$9+('Compounding Table'!$E$12*D111)</f>
        <v>679000</v>
      </c>
      <c r="F112" s="1">
        <f>G112-('Compounding Table'!$E$9+'Compounding Table'!$E$12*D111)</f>
        <v>796469507.26245117</v>
      </c>
      <c r="G112" s="1">
        <f>(G111+'Compounding Table'!$E$12)*(1+'Compounding Table'!$E$10)</f>
        <v>797148507.26245117</v>
      </c>
      <c r="H112" s="1"/>
    </row>
    <row r="113" spans="3:8" x14ac:dyDescent="0.25">
      <c r="D113">
        <v>99</v>
      </c>
      <c r="E113" s="1">
        <f>'Compounding Table'!$E$9+('Compounding Table'!$E$12*D112)</f>
        <v>686000</v>
      </c>
      <c r="F113" s="1">
        <f>G113-('Compounding Table'!$E$9+'Compounding Table'!$E$12*D112)</f>
        <v>876185057.98869634</v>
      </c>
      <c r="G113" s="1">
        <f>(G112+'Compounding Table'!$E$12)*(1+'Compounding Table'!$E$10)</f>
        <v>876871057.98869634</v>
      </c>
      <c r="H113" s="1"/>
    </row>
    <row r="114" spans="3:8" x14ac:dyDescent="0.25">
      <c r="D114">
        <v>100</v>
      </c>
      <c r="E114" s="1">
        <f>'Compounding Table'!$E$9+('Compounding Table'!$E$12*D113)</f>
        <v>693000</v>
      </c>
      <c r="F114" s="1">
        <f>G114-('Compounding Table'!$E$9+'Compounding Table'!$E$12*D113)</f>
        <v>963872863.78756607</v>
      </c>
      <c r="G114" s="1">
        <f>(G113+'Compounding Table'!$E$12)*(1+'Compounding Table'!$E$10)</f>
        <v>964565863.78756607</v>
      </c>
      <c r="H114" s="1"/>
    </row>
    <row r="115" spans="3:8" x14ac:dyDescent="0.25">
      <c r="C115" s="1"/>
      <c r="D115" s="2"/>
      <c r="E115" s="1"/>
      <c r="F115" s="1"/>
      <c r="G115" s="1"/>
    </row>
    <row r="116" spans="3:8" x14ac:dyDescent="0.25">
      <c r="C116" s="1"/>
      <c r="D116" s="2"/>
      <c r="E116" s="1"/>
      <c r="F116" s="1"/>
      <c r="G116" s="1"/>
    </row>
    <row r="117" spans="3:8" x14ac:dyDescent="0.25">
      <c r="C117" s="1"/>
      <c r="D117" s="2"/>
      <c r="E117" s="1"/>
      <c r="F117" s="1"/>
      <c r="G117" s="1"/>
    </row>
    <row r="118" spans="3:8" x14ac:dyDescent="0.25">
      <c r="C118" s="1"/>
      <c r="D118" s="2"/>
      <c r="E118" s="1"/>
      <c r="F118" s="1"/>
      <c r="G118" s="1"/>
    </row>
    <row r="119" spans="3:8" x14ac:dyDescent="0.25">
      <c r="C119" s="1"/>
      <c r="D119" s="2"/>
      <c r="E119" s="1"/>
      <c r="F119" s="1"/>
      <c r="G119" s="1"/>
    </row>
    <row r="120" spans="3:8" x14ac:dyDescent="0.25">
      <c r="C120" s="1"/>
      <c r="D120" s="2"/>
      <c r="E120" s="1"/>
      <c r="F120" s="1"/>
      <c r="G120" s="1"/>
    </row>
    <row r="121" spans="3:8" x14ac:dyDescent="0.25">
      <c r="C121" s="1"/>
      <c r="D121" s="2"/>
      <c r="E121" s="1"/>
      <c r="F121" s="1"/>
      <c r="G121" s="1"/>
    </row>
    <row r="122" spans="3:8" x14ac:dyDescent="0.25">
      <c r="C122" s="1"/>
      <c r="D122" s="2"/>
      <c r="E122" s="1"/>
      <c r="F122" s="1"/>
      <c r="G122" s="1"/>
    </row>
    <row r="123" spans="3:8" x14ac:dyDescent="0.25">
      <c r="C123" s="1"/>
      <c r="D123" s="2"/>
      <c r="E123" s="1"/>
      <c r="F123" s="1"/>
      <c r="G123" s="1"/>
    </row>
    <row r="124" spans="3:8" x14ac:dyDescent="0.25">
      <c r="C124" s="1"/>
      <c r="D124" s="2"/>
      <c r="E124" s="1"/>
      <c r="F124" s="1"/>
      <c r="G124" s="1"/>
    </row>
    <row r="125" spans="3:8" x14ac:dyDescent="0.25">
      <c r="C125" s="1"/>
      <c r="D125" s="2"/>
      <c r="E125" s="1"/>
      <c r="F125" s="1"/>
      <c r="G125" s="1"/>
    </row>
    <row r="126" spans="3:8" x14ac:dyDescent="0.25">
      <c r="C126" s="1"/>
      <c r="D126" s="2"/>
      <c r="E126" s="1"/>
      <c r="F126" s="1"/>
      <c r="G126" s="1"/>
    </row>
    <row r="127" spans="3:8" x14ac:dyDescent="0.25">
      <c r="C127" s="1"/>
      <c r="D127" s="2"/>
      <c r="E127" s="1"/>
      <c r="F127" s="1"/>
      <c r="G127" s="1"/>
    </row>
    <row r="128" spans="3:8" x14ac:dyDescent="0.25">
      <c r="C128" s="1"/>
      <c r="D128" s="2"/>
      <c r="E128" s="1"/>
      <c r="F128" s="1"/>
      <c r="G128" s="1"/>
    </row>
    <row r="129" spans="3:7" x14ac:dyDescent="0.25">
      <c r="C129" s="1"/>
      <c r="D129" s="2"/>
      <c r="E129" s="1"/>
      <c r="F129" s="1"/>
      <c r="G129" s="1"/>
    </row>
    <row r="130" spans="3:7" x14ac:dyDescent="0.25">
      <c r="C130" s="1"/>
      <c r="D130" s="2"/>
      <c r="E130" s="1"/>
      <c r="F130" s="1"/>
      <c r="G130" s="1"/>
    </row>
    <row r="131" spans="3:7" x14ac:dyDescent="0.25">
      <c r="C131" s="1"/>
      <c r="D131" s="2"/>
      <c r="E131" s="1"/>
      <c r="F131" s="1"/>
      <c r="G131" s="1"/>
    </row>
    <row r="132" spans="3:7" x14ac:dyDescent="0.25">
      <c r="C132" s="1"/>
      <c r="D132" s="2"/>
      <c r="E132" s="1"/>
      <c r="F132" s="1"/>
      <c r="G132" s="1"/>
    </row>
    <row r="133" spans="3:7" x14ac:dyDescent="0.25">
      <c r="C133" s="1"/>
      <c r="D133" s="2"/>
      <c r="E133" s="1"/>
      <c r="F133" s="1"/>
      <c r="G133" s="1"/>
    </row>
    <row r="134" spans="3:7" x14ac:dyDescent="0.25">
      <c r="C134" s="1"/>
      <c r="D134" s="2"/>
      <c r="E134" s="1"/>
      <c r="F134" s="1"/>
      <c r="G134" s="1"/>
    </row>
    <row r="135" spans="3:7" x14ac:dyDescent="0.25">
      <c r="C135" s="1"/>
      <c r="D135" s="2"/>
      <c r="E135" s="1"/>
      <c r="F135" s="1"/>
      <c r="G135" s="1"/>
    </row>
    <row r="136" spans="3:7" x14ac:dyDescent="0.25">
      <c r="C136" s="1"/>
      <c r="D136" s="2"/>
      <c r="E136" s="1"/>
      <c r="F136" s="1"/>
      <c r="G136" s="1"/>
    </row>
    <row r="137" spans="3:7" x14ac:dyDescent="0.25">
      <c r="C137" s="1"/>
      <c r="D137" s="2"/>
      <c r="E137" s="1"/>
      <c r="F137" s="1"/>
      <c r="G137" s="1"/>
    </row>
    <row r="138" spans="3:7" x14ac:dyDescent="0.25">
      <c r="C138" s="1"/>
      <c r="D138" s="2"/>
      <c r="E138" s="1"/>
      <c r="F138" s="1"/>
      <c r="G138" s="1"/>
    </row>
    <row r="139" spans="3:7" x14ac:dyDescent="0.25">
      <c r="C139" s="1"/>
      <c r="D139" s="2"/>
      <c r="E139" s="1"/>
      <c r="F139" s="1"/>
      <c r="G139" s="1"/>
    </row>
    <row r="140" spans="3:7" x14ac:dyDescent="0.25">
      <c r="C140" s="1"/>
      <c r="D140" s="2"/>
      <c r="E140" s="1"/>
      <c r="F140" s="1"/>
      <c r="G140" s="1"/>
    </row>
    <row r="141" spans="3:7" x14ac:dyDescent="0.25">
      <c r="C141" s="1"/>
      <c r="D141" s="2"/>
      <c r="E141" s="1"/>
      <c r="F141" s="1"/>
      <c r="G141" s="1"/>
    </row>
    <row r="142" spans="3:7" x14ac:dyDescent="0.25">
      <c r="C142" s="1"/>
      <c r="D142" s="2"/>
      <c r="E142" s="1"/>
      <c r="F142" s="1"/>
      <c r="G142" s="1"/>
    </row>
    <row r="143" spans="3:7" x14ac:dyDescent="0.25">
      <c r="C143" s="1"/>
      <c r="D143" s="2"/>
      <c r="E143" s="1"/>
      <c r="F143" s="1"/>
      <c r="G143" s="1"/>
    </row>
    <row r="144" spans="3:7" x14ac:dyDescent="0.25">
      <c r="C144" s="1"/>
      <c r="D144" s="2"/>
      <c r="E144" s="1"/>
      <c r="F144" s="1"/>
      <c r="G144" s="1"/>
    </row>
    <row r="145" spans="3:7" x14ac:dyDescent="0.25">
      <c r="C145" s="1"/>
      <c r="D145" s="2"/>
      <c r="E145" s="1"/>
      <c r="F145" s="1"/>
      <c r="G145" s="1"/>
    </row>
    <row r="146" spans="3:7" x14ac:dyDescent="0.25">
      <c r="C146" s="1"/>
      <c r="D146" s="2"/>
      <c r="E146" s="1"/>
      <c r="F146" s="1"/>
      <c r="G146" s="1"/>
    </row>
    <row r="147" spans="3:7" x14ac:dyDescent="0.25">
      <c r="C147" s="1"/>
      <c r="D147" s="2"/>
      <c r="E147" s="1"/>
      <c r="F147" s="1"/>
      <c r="G147" s="1"/>
    </row>
    <row r="148" spans="3:7" x14ac:dyDescent="0.25">
      <c r="C148" s="1"/>
      <c r="D148" s="2"/>
      <c r="E148" s="1"/>
      <c r="F148" s="1"/>
      <c r="G148" s="1"/>
    </row>
    <row r="149" spans="3:7" x14ac:dyDescent="0.25">
      <c r="C149" s="1"/>
      <c r="D149" s="2"/>
      <c r="E149" s="1"/>
      <c r="F149" s="1"/>
      <c r="G149" s="1"/>
    </row>
    <row r="150" spans="3:7" x14ac:dyDescent="0.25">
      <c r="C150" s="1"/>
      <c r="D150" s="2"/>
      <c r="E150" s="1"/>
      <c r="F150" s="1"/>
      <c r="G150" s="1"/>
    </row>
    <row r="151" spans="3:7" x14ac:dyDescent="0.25">
      <c r="C151" s="1"/>
      <c r="D151" s="2"/>
      <c r="E151" s="1"/>
      <c r="F151" s="1"/>
      <c r="G151" s="1"/>
    </row>
    <row r="152" spans="3:7" x14ac:dyDescent="0.25">
      <c r="C152" s="1"/>
      <c r="D152" s="2"/>
      <c r="E152" s="1"/>
      <c r="F152" s="1"/>
      <c r="G152" s="1"/>
    </row>
    <row r="153" spans="3:7" x14ac:dyDescent="0.25">
      <c r="C153" s="1"/>
      <c r="D153" s="2"/>
      <c r="E153" s="1"/>
      <c r="F153" s="1"/>
      <c r="G153" s="1"/>
    </row>
    <row r="154" spans="3:7" x14ac:dyDescent="0.25">
      <c r="C154" s="1"/>
      <c r="D154" s="2"/>
      <c r="E154" s="1"/>
      <c r="F154" s="1"/>
      <c r="G154" s="1"/>
    </row>
    <row r="155" spans="3:7" x14ac:dyDescent="0.25">
      <c r="C155" s="1"/>
      <c r="D155" s="2"/>
      <c r="E155" s="1"/>
      <c r="F155" s="1"/>
      <c r="G155" s="1"/>
    </row>
    <row r="156" spans="3:7" x14ac:dyDescent="0.25">
      <c r="C156" s="1"/>
      <c r="D156" s="2"/>
      <c r="E156" s="1"/>
      <c r="F156" s="1"/>
      <c r="G156" s="1"/>
    </row>
    <row r="157" spans="3:7" x14ac:dyDescent="0.25">
      <c r="C157" s="1"/>
      <c r="D157" s="2"/>
      <c r="E157" s="1"/>
      <c r="F157" s="1"/>
      <c r="G157" s="1"/>
    </row>
    <row r="158" spans="3:7" x14ac:dyDescent="0.25">
      <c r="C158" s="1"/>
      <c r="D158" s="2"/>
      <c r="E158" s="1"/>
      <c r="F158" s="1"/>
      <c r="G158" s="1"/>
    </row>
    <row r="159" spans="3:7" x14ac:dyDescent="0.25">
      <c r="C159" s="1"/>
      <c r="D159" s="2"/>
      <c r="E159" s="1"/>
      <c r="F159" s="1"/>
      <c r="G159" s="1"/>
    </row>
    <row r="160" spans="3:7" x14ac:dyDescent="0.25">
      <c r="C160" s="1"/>
      <c r="D160" s="2"/>
      <c r="E160" s="1"/>
      <c r="F160" s="1"/>
      <c r="G160" s="1"/>
    </row>
    <row r="161" spans="3:7" x14ac:dyDescent="0.25">
      <c r="C161" s="1"/>
      <c r="D161" s="2"/>
      <c r="E161" s="1"/>
      <c r="F161" s="1"/>
      <c r="G161" s="1"/>
    </row>
    <row r="162" spans="3:7" x14ac:dyDescent="0.25">
      <c r="C162" s="1"/>
      <c r="D162" s="2"/>
      <c r="E162" s="1"/>
      <c r="F162" s="1"/>
      <c r="G162" s="1"/>
    </row>
    <row r="163" spans="3:7" x14ac:dyDescent="0.25">
      <c r="C163" s="1"/>
      <c r="D163" s="2"/>
      <c r="E163" s="1"/>
      <c r="F163" s="1"/>
      <c r="G163" s="1"/>
    </row>
    <row r="164" spans="3:7" x14ac:dyDescent="0.25">
      <c r="C164" s="1"/>
      <c r="D164" s="2"/>
      <c r="E164" s="1"/>
      <c r="F164" s="1"/>
      <c r="G164" s="1"/>
    </row>
    <row r="165" spans="3:7" x14ac:dyDescent="0.25">
      <c r="C165" s="1"/>
      <c r="D165" s="2"/>
      <c r="E165" s="1"/>
      <c r="F165" s="1"/>
      <c r="G165" s="1"/>
    </row>
    <row r="166" spans="3:7" x14ac:dyDescent="0.25">
      <c r="C166" s="1"/>
      <c r="D166" s="2"/>
      <c r="E166" s="1"/>
      <c r="F166" s="1"/>
      <c r="G166" s="1"/>
    </row>
    <row r="167" spans="3:7" x14ac:dyDescent="0.25">
      <c r="C167" s="1"/>
      <c r="D167" s="2"/>
      <c r="E167" s="1"/>
      <c r="F167" s="1"/>
      <c r="G167" s="1"/>
    </row>
    <row r="168" spans="3:7" x14ac:dyDescent="0.25">
      <c r="C168" s="1"/>
      <c r="D168" s="2"/>
      <c r="E168" s="1"/>
      <c r="F168" s="1"/>
      <c r="G168" s="1"/>
    </row>
    <row r="169" spans="3:7" x14ac:dyDescent="0.25">
      <c r="C169" s="1"/>
      <c r="D169" s="2"/>
      <c r="E169" s="1"/>
      <c r="F169" s="1"/>
      <c r="G169" s="1"/>
    </row>
    <row r="170" spans="3:7" x14ac:dyDescent="0.25">
      <c r="C170" s="1"/>
      <c r="D170" s="2"/>
      <c r="E170" s="1"/>
      <c r="F170" s="1"/>
      <c r="G170" s="1"/>
    </row>
    <row r="171" spans="3:7" x14ac:dyDescent="0.25">
      <c r="C171" s="1"/>
      <c r="D171" s="2"/>
      <c r="E171" s="1"/>
      <c r="F171" s="1"/>
      <c r="G171" s="1"/>
    </row>
    <row r="172" spans="3:7" x14ac:dyDescent="0.25">
      <c r="C172" s="1"/>
      <c r="D172" s="2"/>
      <c r="E172" s="1"/>
      <c r="F172" s="1"/>
      <c r="G172" s="1"/>
    </row>
    <row r="173" spans="3:7" x14ac:dyDescent="0.25">
      <c r="C173" s="1"/>
      <c r="D173" s="2"/>
      <c r="E173" s="1"/>
      <c r="F173" s="1"/>
      <c r="G173" s="1"/>
    </row>
    <row r="174" spans="3:7" x14ac:dyDescent="0.25">
      <c r="C174" s="1"/>
      <c r="D174" s="2"/>
      <c r="E174" s="1"/>
      <c r="F174" s="1"/>
      <c r="G174" s="1"/>
    </row>
    <row r="175" spans="3:7" x14ac:dyDescent="0.25">
      <c r="C175" s="1"/>
      <c r="D175" s="2"/>
      <c r="E175" s="1"/>
      <c r="F175" s="1"/>
      <c r="G175" s="1"/>
    </row>
    <row r="176" spans="3:7" x14ac:dyDescent="0.25">
      <c r="C176" s="1"/>
      <c r="D176" s="2"/>
      <c r="E176" s="1"/>
      <c r="F176" s="1"/>
      <c r="G176" s="1"/>
    </row>
    <row r="177" spans="3:7" x14ac:dyDescent="0.25">
      <c r="C177" s="1"/>
      <c r="D177" s="2"/>
      <c r="E177" s="1"/>
      <c r="F177" s="1"/>
      <c r="G177" s="1"/>
    </row>
    <row r="178" spans="3:7" x14ac:dyDescent="0.25">
      <c r="C178" s="1"/>
      <c r="D178" s="2"/>
      <c r="E178" s="1"/>
      <c r="F178" s="1"/>
      <c r="G178" s="1"/>
    </row>
    <row r="179" spans="3:7" x14ac:dyDescent="0.25">
      <c r="C179" s="1"/>
      <c r="D179" s="2"/>
      <c r="E179" s="1"/>
      <c r="F179" s="1"/>
      <c r="G179" s="1"/>
    </row>
    <row r="180" spans="3:7" x14ac:dyDescent="0.25">
      <c r="C180" s="1"/>
      <c r="D180" s="2"/>
      <c r="E180" s="1"/>
      <c r="F180" s="1"/>
      <c r="G180" s="1"/>
    </row>
    <row r="181" spans="3:7" x14ac:dyDescent="0.25">
      <c r="C181" s="1"/>
      <c r="D181" s="2"/>
      <c r="E181" s="1"/>
      <c r="F181" s="1"/>
      <c r="G181" s="1"/>
    </row>
    <row r="182" spans="3:7" x14ac:dyDescent="0.25">
      <c r="C182" s="1"/>
      <c r="D182" s="2"/>
      <c r="E182" s="1"/>
      <c r="F182" s="1"/>
      <c r="G182" s="1"/>
    </row>
    <row r="183" spans="3:7" x14ac:dyDescent="0.25">
      <c r="C183" s="1"/>
      <c r="D183" s="2"/>
      <c r="E183" s="1"/>
      <c r="F183" s="1"/>
      <c r="G183" s="1"/>
    </row>
    <row r="184" spans="3:7" x14ac:dyDescent="0.25">
      <c r="C184" s="1"/>
      <c r="D184" s="2"/>
      <c r="E184" s="1"/>
      <c r="F184" s="1"/>
      <c r="G184" s="1"/>
    </row>
    <row r="185" spans="3:7" x14ac:dyDescent="0.25">
      <c r="C185" s="1"/>
      <c r="D185" s="2"/>
      <c r="E185" s="1"/>
      <c r="F185" s="1"/>
      <c r="G185" s="1"/>
    </row>
    <row r="186" spans="3:7" x14ac:dyDescent="0.25">
      <c r="C186" s="1"/>
      <c r="D186" s="2"/>
      <c r="E186" s="1"/>
      <c r="F186" s="1"/>
      <c r="G186" s="1"/>
    </row>
    <row r="187" spans="3:7" x14ac:dyDescent="0.25">
      <c r="C187" s="1"/>
      <c r="D187" s="2"/>
      <c r="E187" s="1"/>
      <c r="F187" s="1"/>
      <c r="G187" s="1"/>
    </row>
    <row r="188" spans="3:7" x14ac:dyDescent="0.25">
      <c r="C188" s="1"/>
      <c r="D188" s="2"/>
      <c r="E188" s="1"/>
      <c r="F188" s="1"/>
      <c r="G188" s="1"/>
    </row>
    <row r="189" spans="3:7" x14ac:dyDescent="0.25">
      <c r="C189" s="1"/>
      <c r="D189" s="2"/>
      <c r="E189" s="1"/>
      <c r="F189" s="1"/>
      <c r="G189" s="1"/>
    </row>
    <row r="190" spans="3:7" x14ac:dyDescent="0.25">
      <c r="C190" s="1"/>
      <c r="D190" s="2"/>
      <c r="E190" s="1"/>
      <c r="F190" s="1"/>
      <c r="G190" s="1"/>
    </row>
    <row r="191" spans="3:7" x14ac:dyDescent="0.25">
      <c r="C191" s="1"/>
      <c r="D191" s="2"/>
      <c r="E191" s="1"/>
      <c r="F191" s="1"/>
      <c r="G191" s="1"/>
    </row>
    <row r="192" spans="3:7" x14ac:dyDescent="0.25">
      <c r="C192" s="1"/>
      <c r="D192" s="2"/>
      <c r="E192" s="1"/>
      <c r="F192" s="1"/>
      <c r="G192" s="1"/>
    </row>
    <row r="193" spans="3:7" x14ac:dyDescent="0.25">
      <c r="C193" s="1"/>
      <c r="D193" s="2"/>
      <c r="E193" s="1"/>
      <c r="F193" s="1"/>
      <c r="G193" s="1"/>
    </row>
    <row r="194" spans="3:7" x14ac:dyDescent="0.25">
      <c r="C194" s="1"/>
      <c r="D194" s="2"/>
      <c r="E194" s="1"/>
      <c r="F194" s="1"/>
      <c r="G194" s="1"/>
    </row>
    <row r="195" spans="3:7" x14ac:dyDescent="0.25">
      <c r="C195" s="1"/>
      <c r="D195" s="2"/>
      <c r="E195" s="1"/>
      <c r="F195" s="1"/>
      <c r="G195" s="1"/>
    </row>
    <row r="196" spans="3:7" x14ac:dyDescent="0.25">
      <c r="C196" s="1"/>
      <c r="D196" s="2"/>
      <c r="E196" s="1"/>
      <c r="F196" s="1"/>
      <c r="G196" s="1"/>
    </row>
    <row r="197" spans="3:7" x14ac:dyDescent="0.25">
      <c r="C197" s="1"/>
      <c r="D197" s="2"/>
      <c r="E197" s="1"/>
      <c r="F197" s="1"/>
      <c r="G197" s="1"/>
    </row>
    <row r="198" spans="3:7" x14ac:dyDescent="0.25">
      <c r="C198" s="1"/>
      <c r="D198" s="2"/>
      <c r="E198" s="1"/>
      <c r="F198" s="1"/>
      <c r="G198" s="1"/>
    </row>
    <row r="199" spans="3:7" x14ac:dyDescent="0.25">
      <c r="C199" s="1"/>
      <c r="D199" s="2"/>
      <c r="E199" s="1"/>
      <c r="F199" s="1"/>
      <c r="G199" s="1"/>
    </row>
    <row r="200" spans="3:7" x14ac:dyDescent="0.25">
      <c r="C200" s="1"/>
      <c r="D200" s="2"/>
      <c r="E200" s="1"/>
      <c r="F200" s="1"/>
      <c r="G200" s="1"/>
    </row>
    <row r="201" spans="3:7" x14ac:dyDescent="0.25">
      <c r="C201" s="1"/>
      <c r="D201" s="2"/>
      <c r="E201" s="1"/>
      <c r="F201" s="1"/>
      <c r="G201" s="1"/>
    </row>
    <row r="202" spans="3:7" x14ac:dyDescent="0.25">
      <c r="C202" s="1"/>
      <c r="D202" s="2"/>
      <c r="E202" s="1"/>
      <c r="F202" s="1"/>
      <c r="G202" s="1"/>
    </row>
    <row r="203" spans="3:7" x14ac:dyDescent="0.25">
      <c r="C203" s="1"/>
      <c r="D203" s="2"/>
      <c r="E203" s="1"/>
      <c r="F203" s="1"/>
      <c r="G203" s="1"/>
    </row>
    <row r="204" spans="3:7" x14ac:dyDescent="0.25">
      <c r="C204" s="1"/>
      <c r="D204" s="2"/>
      <c r="E204" s="1"/>
      <c r="F204" s="1"/>
      <c r="G204" s="1"/>
    </row>
    <row r="205" spans="3:7" x14ac:dyDescent="0.25">
      <c r="C205" s="1"/>
      <c r="D205" s="2"/>
      <c r="E205" s="1"/>
      <c r="F205" s="1"/>
      <c r="G205" s="1"/>
    </row>
    <row r="206" spans="3:7" x14ac:dyDescent="0.25">
      <c r="C206" s="1"/>
      <c r="D206" s="2"/>
      <c r="E206" s="1"/>
      <c r="F206" s="1"/>
      <c r="G206" s="1"/>
    </row>
    <row r="207" spans="3:7" x14ac:dyDescent="0.25">
      <c r="C207" s="1"/>
      <c r="D207" s="2"/>
      <c r="E207" s="1"/>
      <c r="F207" s="1"/>
      <c r="G207" s="1"/>
    </row>
    <row r="208" spans="3:7" x14ac:dyDescent="0.25">
      <c r="C208" s="1"/>
      <c r="D208" s="2"/>
      <c r="E208" s="1"/>
      <c r="F208" s="1"/>
      <c r="G208" s="1"/>
    </row>
    <row r="209" spans="3:7" x14ac:dyDescent="0.25">
      <c r="C209" s="1"/>
      <c r="D209" s="2"/>
      <c r="E209" s="1"/>
      <c r="F209" s="1"/>
      <c r="G209" s="1"/>
    </row>
    <row r="210" spans="3:7" x14ac:dyDescent="0.25">
      <c r="C210" s="1"/>
      <c r="D210" s="2"/>
      <c r="E210" s="1"/>
      <c r="F210" s="1"/>
      <c r="G210" s="1"/>
    </row>
    <row r="211" spans="3:7" x14ac:dyDescent="0.25">
      <c r="C211" s="1"/>
      <c r="D211" s="2"/>
      <c r="E211" s="1"/>
      <c r="F211" s="1"/>
      <c r="G211" s="1"/>
    </row>
    <row r="212" spans="3:7" x14ac:dyDescent="0.25">
      <c r="C212" s="1"/>
      <c r="D212" s="2"/>
      <c r="E212" s="1"/>
      <c r="F212" s="1"/>
      <c r="G212" s="1"/>
    </row>
    <row r="213" spans="3:7" x14ac:dyDescent="0.25">
      <c r="C213" s="1"/>
      <c r="D213" s="2"/>
      <c r="E213" s="1"/>
      <c r="F213" s="1"/>
      <c r="G213" s="1"/>
    </row>
    <row r="214" spans="3:7" x14ac:dyDescent="0.25">
      <c r="C214" s="1"/>
      <c r="D214" s="2"/>
      <c r="E214" s="1"/>
      <c r="F214" s="1"/>
      <c r="G214" s="1"/>
    </row>
    <row r="215" spans="3:7" x14ac:dyDescent="0.25">
      <c r="C215" s="1"/>
      <c r="D215" s="2"/>
      <c r="E215" s="1"/>
      <c r="F215" s="1"/>
      <c r="G215" s="1"/>
    </row>
    <row r="216" spans="3:7" x14ac:dyDescent="0.25">
      <c r="C216" s="1"/>
      <c r="D216" s="2"/>
      <c r="E216" s="1"/>
      <c r="F216" s="1"/>
      <c r="G216" s="1"/>
    </row>
    <row r="217" spans="3:7" x14ac:dyDescent="0.25">
      <c r="C217" s="1"/>
      <c r="D217" s="2"/>
      <c r="E217" s="1"/>
      <c r="F217" s="1"/>
      <c r="G217" s="1"/>
    </row>
    <row r="218" spans="3:7" x14ac:dyDescent="0.25">
      <c r="C218" s="1"/>
      <c r="D218" s="2"/>
      <c r="E218" s="1"/>
      <c r="F218" s="1"/>
      <c r="G218" s="1"/>
    </row>
    <row r="219" spans="3:7" x14ac:dyDescent="0.25">
      <c r="C219" s="1"/>
      <c r="D219" s="2"/>
      <c r="E219" s="1"/>
      <c r="F219" s="1"/>
      <c r="G219" s="1"/>
    </row>
    <row r="220" spans="3:7" x14ac:dyDescent="0.25">
      <c r="C220" s="1"/>
      <c r="D220" s="2"/>
      <c r="E220" s="1"/>
      <c r="F220" s="1"/>
      <c r="G220" s="1"/>
    </row>
    <row r="221" spans="3:7" x14ac:dyDescent="0.25">
      <c r="C221" s="1"/>
      <c r="D221" s="2"/>
      <c r="E221" s="1"/>
      <c r="F221" s="1"/>
      <c r="G221" s="1"/>
    </row>
    <row r="222" spans="3:7" x14ac:dyDescent="0.25">
      <c r="C222" s="1"/>
      <c r="D222" s="2"/>
      <c r="E222" s="1"/>
      <c r="F222" s="1"/>
      <c r="G222" s="1"/>
    </row>
    <row r="223" spans="3:7" x14ac:dyDescent="0.25">
      <c r="C223" s="1"/>
      <c r="D223" s="2"/>
      <c r="E223" s="1"/>
      <c r="F223" s="1"/>
      <c r="G223" s="1"/>
    </row>
    <row r="224" spans="3:7" x14ac:dyDescent="0.25">
      <c r="C224" s="1"/>
      <c r="D224" s="2"/>
      <c r="E224" s="1"/>
      <c r="F224" s="1"/>
      <c r="G224" s="1"/>
    </row>
    <row r="225" spans="3:7" x14ac:dyDescent="0.25">
      <c r="C225" s="1"/>
      <c r="D225" s="2"/>
      <c r="E225" s="1"/>
      <c r="F225" s="1"/>
      <c r="G225" s="1"/>
    </row>
    <row r="226" spans="3:7" x14ac:dyDescent="0.25">
      <c r="C226" s="1"/>
      <c r="D226" s="2"/>
      <c r="E226" s="1"/>
      <c r="F226" s="1"/>
      <c r="G226" s="1"/>
    </row>
    <row r="227" spans="3:7" x14ac:dyDescent="0.25">
      <c r="C227" s="1"/>
      <c r="D227" s="2"/>
      <c r="E227" s="1"/>
      <c r="F227" s="1"/>
      <c r="G227" s="1"/>
    </row>
    <row r="228" spans="3:7" x14ac:dyDescent="0.25">
      <c r="C228" s="1"/>
      <c r="D228" s="2"/>
      <c r="E228" s="1"/>
      <c r="F228" s="1"/>
      <c r="G228" s="1"/>
    </row>
    <row r="229" spans="3:7" x14ac:dyDescent="0.25">
      <c r="C229" s="1"/>
      <c r="D229" s="2"/>
      <c r="E229" s="1"/>
      <c r="F229" s="1"/>
      <c r="G229" s="1"/>
    </row>
    <row r="230" spans="3:7" x14ac:dyDescent="0.25">
      <c r="C230" s="1"/>
      <c r="D230" s="2"/>
      <c r="E230" s="1"/>
      <c r="F230" s="1"/>
      <c r="G230" s="1"/>
    </row>
    <row r="231" spans="3:7" x14ac:dyDescent="0.25">
      <c r="C231" s="1"/>
      <c r="D231" s="2"/>
      <c r="E231" s="1"/>
      <c r="F231" s="1"/>
      <c r="G231" s="1"/>
    </row>
    <row r="232" spans="3:7" x14ac:dyDescent="0.25">
      <c r="C232" s="1"/>
      <c r="D232" s="2"/>
      <c r="E232" s="1"/>
      <c r="F232" s="1"/>
      <c r="G232" s="1"/>
    </row>
    <row r="233" spans="3:7" x14ac:dyDescent="0.25">
      <c r="C233" s="1"/>
      <c r="D233" s="2"/>
      <c r="E233" s="1"/>
      <c r="F233" s="1"/>
      <c r="G233" s="1"/>
    </row>
    <row r="234" spans="3:7" x14ac:dyDescent="0.25">
      <c r="C234" s="1"/>
      <c r="D234" s="2"/>
      <c r="E234" s="1"/>
      <c r="F234" s="1"/>
      <c r="G234" s="1"/>
    </row>
    <row r="235" spans="3:7" x14ac:dyDescent="0.25">
      <c r="C235" s="1"/>
      <c r="D235" s="2"/>
      <c r="E235" s="1"/>
      <c r="F235" s="1"/>
      <c r="G235" s="1"/>
    </row>
    <row r="236" spans="3:7" x14ac:dyDescent="0.25">
      <c r="C236" s="1"/>
      <c r="D236" s="2"/>
      <c r="E236" s="1"/>
      <c r="F236" s="1"/>
      <c r="G236" s="1"/>
    </row>
    <row r="237" spans="3:7" x14ac:dyDescent="0.25">
      <c r="C237" s="1"/>
      <c r="D237" s="2"/>
      <c r="E237" s="1"/>
      <c r="F237" s="1"/>
      <c r="G237" s="1"/>
    </row>
    <row r="238" spans="3:7" x14ac:dyDescent="0.25">
      <c r="C238" s="1"/>
      <c r="D238" s="2"/>
      <c r="E238" s="1"/>
      <c r="F238" s="1"/>
      <c r="G238" s="1"/>
    </row>
    <row r="239" spans="3:7" x14ac:dyDescent="0.25">
      <c r="C239" s="1"/>
      <c r="D239" s="2"/>
      <c r="E239" s="1"/>
      <c r="F239" s="1"/>
      <c r="G239" s="1"/>
    </row>
    <row r="240" spans="3:7" x14ac:dyDescent="0.25">
      <c r="C240" s="1"/>
      <c r="D240" s="2"/>
      <c r="E240" s="1"/>
      <c r="F240" s="1"/>
      <c r="G240" s="1"/>
    </row>
    <row r="241" spans="3:7" x14ac:dyDescent="0.25">
      <c r="C241" s="1"/>
      <c r="D241" s="2"/>
      <c r="E241" s="1"/>
      <c r="F241" s="1"/>
      <c r="G241" s="1"/>
    </row>
    <row r="242" spans="3:7" x14ac:dyDescent="0.25">
      <c r="C242" s="1"/>
      <c r="D242" s="2"/>
      <c r="E242" s="1"/>
      <c r="F242" s="1"/>
      <c r="G242" s="1"/>
    </row>
    <row r="243" spans="3:7" x14ac:dyDescent="0.25">
      <c r="C243" s="1"/>
      <c r="D243" s="2"/>
      <c r="E243" s="1"/>
      <c r="F243" s="1"/>
      <c r="G243" s="1"/>
    </row>
    <row r="244" spans="3:7" x14ac:dyDescent="0.25">
      <c r="C244" s="1"/>
      <c r="D244" s="2"/>
      <c r="E244" s="1"/>
      <c r="F244" s="1"/>
      <c r="G244" s="1"/>
    </row>
    <row r="245" spans="3:7" x14ac:dyDescent="0.25">
      <c r="C245" s="1"/>
      <c r="D245" s="2"/>
      <c r="E245" s="1"/>
      <c r="F245" s="1"/>
      <c r="G245" s="1"/>
    </row>
    <row r="246" spans="3:7" x14ac:dyDescent="0.25">
      <c r="C246" s="1"/>
      <c r="D246" s="2"/>
      <c r="E246" s="1"/>
      <c r="F246" s="1"/>
      <c r="G246" s="1"/>
    </row>
    <row r="247" spans="3:7" x14ac:dyDescent="0.25">
      <c r="C247" s="1"/>
      <c r="D247" s="2"/>
      <c r="E247" s="1"/>
      <c r="F247" s="1"/>
      <c r="G247" s="1"/>
    </row>
    <row r="248" spans="3:7" x14ac:dyDescent="0.25">
      <c r="C248" s="1"/>
      <c r="D248" s="2"/>
      <c r="E248" s="1"/>
      <c r="F248" s="1"/>
      <c r="G248" s="1"/>
    </row>
    <row r="249" spans="3:7" x14ac:dyDescent="0.25">
      <c r="C249" s="1"/>
      <c r="D249" s="2"/>
      <c r="E249" s="1"/>
      <c r="F249" s="1"/>
      <c r="G249" s="1"/>
    </row>
    <row r="250" spans="3:7" x14ac:dyDescent="0.25">
      <c r="C250" s="1"/>
      <c r="D250" s="2"/>
      <c r="E250" s="1"/>
      <c r="F250" s="1"/>
      <c r="G250" s="1"/>
    </row>
    <row r="251" spans="3:7" x14ac:dyDescent="0.25">
      <c r="C251" s="1"/>
      <c r="D251" s="2"/>
      <c r="E251" s="1"/>
      <c r="F251" s="1"/>
      <c r="G251" s="1"/>
    </row>
    <row r="252" spans="3:7" x14ac:dyDescent="0.25">
      <c r="C252" s="1"/>
      <c r="D252" s="2"/>
      <c r="E252" s="1"/>
      <c r="F252" s="1"/>
      <c r="G252" s="1"/>
    </row>
    <row r="253" spans="3:7" x14ac:dyDescent="0.25">
      <c r="C253" s="1"/>
      <c r="D253" s="2"/>
      <c r="E253" s="1"/>
      <c r="F253" s="1"/>
      <c r="G253" s="1"/>
    </row>
    <row r="254" spans="3:7" x14ac:dyDescent="0.25">
      <c r="C254" s="1"/>
      <c r="D254" s="2"/>
      <c r="E254" s="1"/>
      <c r="F254" s="1"/>
      <c r="G254" s="1"/>
    </row>
    <row r="255" spans="3:7" x14ac:dyDescent="0.25">
      <c r="C255" s="1"/>
      <c r="D255" s="2"/>
      <c r="E255" s="1"/>
      <c r="F255" s="1"/>
      <c r="G255" s="1"/>
    </row>
    <row r="256" spans="3:7" x14ac:dyDescent="0.25">
      <c r="C256" s="1"/>
      <c r="D256" s="2"/>
      <c r="E256" s="1"/>
      <c r="F256" s="1"/>
      <c r="G256" s="1"/>
    </row>
    <row r="257" spans="3:7" x14ac:dyDescent="0.25">
      <c r="C257" s="1"/>
      <c r="D257" s="2"/>
      <c r="E257" s="1"/>
      <c r="F257" s="1"/>
      <c r="G257" s="1"/>
    </row>
    <row r="258" spans="3:7" x14ac:dyDescent="0.25">
      <c r="C258" s="1"/>
      <c r="D258" s="2"/>
      <c r="E258" s="1"/>
      <c r="F258" s="1"/>
      <c r="G258" s="1"/>
    </row>
    <row r="259" spans="3:7" x14ac:dyDescent="0.25">
      <c r="C259" s="1"/>
      <c r="D259" s="2"/>
      <c r="E259" s="1"/>
      <c r="F259" s="1"/>
      <c r="G259" s="1"/>
    </row>
    <row r="260" spans="3:7" x14ac:dyDescent="0.25">
      <c r="C260" s="1"/>
      <c r="D260" s="2"/>
      <c r="E260" s="1"/>
      <c r="F260" s="1"/>
      <c r="G260" s="1"/>
    </row>
    <row r="261" spans="3:7" x14ac:dyDescent="0.25">
      <c r="C261" s="1"/>
      <c r="D261" s="2"/>
      <c r="E261" s="1"/>
      <c r="F261" s="1"/>
      <c r="G261" s="1"/>
    </row>
    <row r="262" spans="3:7" x14ac:dyDescent="0.25">
      <c r="C262" s="1"/>
      <c r="D262" s="2"/>
      <c r="E262" s="1"/>
      <c r="F262" s="1"/>
      <c r="G262" s="1"/>
    </row>
    <row r="263" spans="3:7" x14ac:dyDescent="0.25">
      <c r="C263" s="1"/>
      <c r="D263" s="2"/>
      <c r="E263" s="1"/>
      <c r="F263" s="1"/>
      <c r="G263" s="1"/>
    </row>
    <row r="264" spans="3:7" x14ac:dyDescent="0.25">
      <c r="C264" s="1"/>
      <c r="D264" s="2"/>
      <c r="E264" s="1"/>
      <c r="F264" s="1"/>
      <c r="G264" s="1"/>
    </row>
    <row r="265" spans="3:7" x14ac:dyDescent="0.25">
      <c r="C265" s="1"/>
      <c r="D265" s="2"/>
      <c r="E265" s="1"/>
      <c r="F265" s="1"/>
      <c r="G265" s="1"/>
    </row>
    <row r="266" spans="3:7" x14ac:dyDescent="0.25">
      <c r="C266" s="1"/>
      <c r="D266" s="2"/>
      <c r="E266" s="1"/>
      <c r="F266" s="1"/>
      <c r="G266" s="1"/>
    </row>
    <row r="267" spans="3:7" x14ac:dyDescent="0.25">
      <c r="C267" s="1"/>
      <c r="D267" s="2"/>
      <c r="E267" s="1"/>
      <c r="F267" s="1"/>
      <c r="G267" s="1"/>
    </row>
    <row r="268" spans="3:7" x14ac:dyDescent="0.25">
      <c r="C268" s="1"/>
      <c r="D268" s="2"/>
      <c r="E268" s="1"/>
      <c r="F268" s="1"/>
      <c r="G268" s="1"/>
    </row>
    <row r="269" spans="3:7" x14ac:dyDescent="0.25">
      <c r="C269" s="1"/>
      <c r="D269" s="2"/>
      <c r="E269" s="1"/>
      <c r="F269" s="1"/>
      <c r="G269" s="1"/>
    </row>
    <row r="270" spans="3:7" x14ac:dyDescent="0.25">
      <c r="C270" s="1"/>
      <c r="D270" s="2"/>
      <c r="E270" s="1"/>
      <c r="F270" s="1"/>
      <c r="G270" s="1"/>
    </row>
    <row r="271" spans="3:7" x14ac:dyDescent="0.25">
      <c r="C271" s="1"/>
      <c r="D271" s="2"/>
      <c r="E271" s="1"/>
      <c r="F271" s="1"/>
      <c r="G271" s="1"/>
    </row>
    <row r="272" spans="3:7" x14ac:dyDescent="0.25">
      <c r="C272" s="1"/>
      <c r="D272" s="2"/>
      <c r="E272" s="1"/>
      <c r="F272" s="1"/>
      <c r="G272" s="1"/>
    </row>
    <row r="273" spans="3:7" x14ac:dyDescent="0.25">
      <c r="C273" s="1"/>
      <c r="D273" s="2"/>
      <c r="E273" s="1"/>
      <c r="F273" s="1"/>
      <c r="G273" s="1"/>
    </row>
    <row r="274" spans="3:7" x14ac:dyDescent="0.25">
      <c r="C274" s="1"/>
      <c r="D274" s="2"/>
      <c r="E274" s="1"/>
      <c r="F274" s="1"/>
      <c r="G274" s="1"/>
    </row>
    <row r="275" spans="3:7" x14ac:dyDescent="0.25">
      <c r="C275" s="1"/>
      <c r="D275" s="2"/>
      <c r="E275" s="1"/>
      <c r="F275" s="1"/>
      <c r="G275" s="1"/>
    </row>
    <row r="276" spans="3:7" x14ac:dyDescent="0.25">
      <c r="C276" s="1"/>
      <c r="D276" s="2"/>
      <c r="E276" s="1"/>
      <c r="F276" s="1"/>
      <c r="G276" s="1"/>
    </row>
    <row r="277" spans="3:7" x14ac:dyDescent="0.25">
      <c r="C277" s="1"/>
      <c r="D277" s="2"/>
      <c r="E277" s="1"/>
      <c r="F277" s="1"/>
      <c r="G277" s="1"/>
    </row>
    <row r="278" spans="3:7" x14ac:dyDescent="0.25">
      <c r="C278" s="1"/>
      <c r="D278" s="2"/>
      <c r="E278" s="1"/>
      <c r="F278" s="1"/>
      <c r="G278" s="1"/>
    </row>
    <row r="279" spans="3:7" x14ac:dyDescent="0.25">
      <c r="C279" s="1"/>
      <c r="D279" s="2"/>
      <c r="E279" s="1"/>
      <c r="F279" s="1"/>
      <c r="G279" s="1"/>
    </row>
    <row r="280" spans="3:7" x14ac:dyDescent="0.25">
      <c r="C280" s="1"/>
      <c r="D280" s="2"/>
      <c r="E280" s="1"/>
      <c r="F280" s="1"/>
      <c r="G280" s="1"/>
    </row>
    <row r="281" spans="3:7" x14ac:dyDescent="0.25">
      <c r="C281" s="1"/>
      <c r="D281" s="2"/>
      <c r="E281" s="1"/>
      <c r="F281" s="1"/>
      <c r="G281" s="1"/>
    </row>
    <row r="282" spans="3:7" x14ac:dyDescent="0.25">
      <c r="C282" s="1"/>
      <c r="D282" s="2"/>
      <c r="E282" s="1"/>
      <c r="F282" s="1"/>
      <c r="G282" s="1"/>
    </row>
    <row r="283" spans="3:7" x14ac:dyDescent="0.25">
      <c r="C283" s="1"/>
      <c r="D283" s="2"/>
      <c r="E283" s="1"/>
      <c r="F283" s="1"/>
      <c r="G283" s="1"/>
    </row>
    <row r="284" spans="3:7" x14ac:dyDescent="0.25">
      <c r="C284" s="1"/>
      <c r="D284" s="2"/>
      <c r="E284" s="1"/>
      <c r="F284" s="1"/>
      <c r="G284" s="1"/>
    </row>
    <row r="285" spans="3:7" x14ac:dyDescent="0.25">
      <c r="C285" s="1"/>
      <c r="D285" s="2"/>
      <c r="E285" s="1"/>
      <c r="F285" s="1"/>
      <c r="G285" s="1"/>
    </row>
    <row r="286" spans="3:7" x14ac:dyDescent="0.25">
      <c r="C286" s="1"/>
      <c r="D286" s="2"/>
      <c r="E286" s="1"/>
      <c r="F286" s="1"/>
      <c r="G286" s="1"/>
    </row>
    <row r="287" spans="3:7" x14ac:dyDescent="0.25">
      <c r="C287" s="1"/>
      <c r="D287" s="2"/>
      <c r="E287" s="1"/>
      <c r="F287" s="1"/>
      <c r="G287" s="1"/>
    </row>
    <row r="288" spans="3:7" x14ac:dyDescent="0.25">
      <c r="C288" s="1"/>
      <c r="D288" s="2"/>
      <c r="E288" s="1"/>
      <c r="F288" s="1"/>
      <c r="G288" s="1"/>
    </row>
    <row r="289" spans="3:7" x14ac:dyDescent="0.25">
      <c r="C289" s="1"/>
      <c r="D289" s="2"/>
      <c r="E289" s="1"/>
      <c r="F289" s="1"/>
      <c r="G289" s="1"/>
    </row>
    <row r="290" spans="3:7" x14ac:dyDescent="0.25">
      <c r="C290" s="1"/>
      <c r="D290" s="2"/>
      <c r="E290" s="1"/>
      <c r="F290" s="1"/>
      <c r="G290" s="1"/>
    </row>
    <row r="291" spans="3:7" x14ac:dyDescent="0.25">
      <c r="C291" s="1"/>
      <c r="D291" s="2"/>
      <c r="E291" s="1"/>
      <c r="F291" s="1"/>
      <c r="G291" s="1"/>
    </row>
    <row r="292" spans="3:7" x14ac:dyDescent="0.25">
      <c r="C292" s="1"/>
      <c r="D292" s="2"/>
      <c r="E292" s="1"/>
      <c r="F292" s="1"/>
      <c r="G292" s="1"/>
    </row>
    <row r="293" spans="3:7" x14ac:dyDescent="0.25">
      <c r="C293" s="1"/>
      <c r="D293" s="2"/>
      <c r="E293" s="1"/>
      <c r="F293" s="1"/>
      <c r="G293" s="1"/>
    </row>
    <row r="294" spans="3:7" x14ac:dyDescent="0.25">
      <c r="C294" s="1"/>
      <c r="D294" s="2"/>
      <c r="E294" s="1"/>
      <c r="F294" s="1"/>
      <c r="G294" s="1"/>
    </row>
    <row r="295" spans="3:7" x14ac:dyDescent="0.25">
      <c r="C295" s="1"/>
      <c r="D295" s="2"/>
      <c r="E295" s="1"/>
      <c r="F295" s="1"/>
      <c r="G295" s="1"/>
    </row>
    <row r="296" spans="3:7" x14ac:dyDescent="0.25">
      <c r="C296" s="1"/>
      <c r="D296" s="2"/>
      <c r="E296" s="1"/>
      <c r="F296" s="1"/>
      <c r="G296" s="1"/>
    </row>
    <row r="297" spans="3:7" x14ac:dyDescent="0.25">
      <c r="C297" s="1"/>
      <c r="D297" s="2"/>
      <c r="E297" s="1"/>
      <c r="F297" s="1"/>
      <c r="G297" s="1"/>
    </row>
    <row r="298" spans="3:7" x14ac:dyDescent="0.25">
      <c r="C298" s="1"/>
      <c r="D298" s="2"/>
      <c r="E298" s="1"/>
      <c r="F298" s="1"/>
      <c r="G298" s="1"/>
    </row>
    <row r="299" spans="3:7" x14ac:dyDescent="0.25">
      <c r="C299" s="1"/>
      <c r="D299" s="2"/>
      <c r="E299" s="1"/>
      <c r="F299" s="1"/>
      <c r="G299" s="1"/>
    </row>
    <row r="300" spans="3:7" x14ac:dyDescent="0.25">
      <c r="C300" s="1"/>
      <c r="D300" s="2"/>
      <c r="E300" s="1"/>
      <c r="F300" s="1"/>
      <c r="G300" s="1"/>
    </row>
    <row r="301" spans="3:7" x14ac:dyDescent="0.25">
      <c r="C301" s="1"/>
      <c r="D301" s="2"/>
      <c r="E301" s="1"/>
      <c r="F301" s="1"/>
      <c r="G301" s="1"/>
    </row>
    <row r="302" spans="3:7" x14ac:dyDescent="0.25">
      <c r="C302" s="1"/>
      <c r="D302" s="2"/>
      <c r="E302" s="1"/>
      <c r="F302" s="1"/>
      <c r="G302" s="1"/>
    </row>
    <row r="303" spans="3:7" x14ac:dyDescent="0.25">
      <c r="C303" s="1"/>
      <c r="D303" s="2"/>
      <c r="E303" s="1"/>
      <c r="F303" s="1"/>
      <c r="G303" s="1"/>
    </row>
    <row r="304" spans="3:7" x14ac:dyDescent="0.25">
      <c r="C304" s="1"/>
      <c r="D304" s="2"/>
      <c r="E304" s="1"/>
      <c r="F304" s="1"/>
      <c r="G304" s="1"/>
    </row>
    <row r="305" spans="3:7" x14ac:dyDescent="0.25">
      <c r="C305" s="1"/>
      <c r="D305" s="2"/>
      <c r="E305" s="1"/>
      <c r="F305" s="1"/>
      <c r="G305" s="1"/>
    </row>
    <row r="306" spans="3:7" x14ac:dyDescent="0.25">
      <c r="C306" s="1"/>
      <c r="D306" s="2"/>
      <c r="E306" s="1"/>
      <c r="F306" s="1"/>
      <c r="G306" s="1"/>
    </row>
    <row r="307" spans="3:7" x14ac:dyDescent="0.25">
      <c r="C307" s="1"/>
      <c r="D307" s="2"/>
      <c r="E307" s="1"/>
      <c r="F307" s="1"/>
      <c r="G307" s="1"/>
    </row>
    <row r="308" spans="3:7" x14ac:dyDescent="0.25">
      <c r="C308" s="1"/>
      <c r="D308" s="2"/>
      <c r="E308" s="1"/>
      <c r="F308" s="1"/>
      <c r="G308" s="1"/>
    </row>
    <row r="309" spans="3:7" x14ac:dyDescent="0.25">
      <c r="C309" s="1"/>
      <c r="D309" s="2"/>
      <c r="E309" s="1"/>
      <c r="F309" s="1"/>
      <c r="G309" s="1"/>
    </row>
    <row r="310" spans="3:7" x14ac:dyDescent="0.25">
      <c r="C310" s="1"/>
      <c r="D310" s="2"/>
      <c r="E310" s="1"/>
      <c r="F310" s="1"/>
      <c r="G310" s="1"/>
    </row>
    <row r="311" spans="3:7" x14ac:dyDescent="0.25">
      <c r="C311" s="1"/>
      <c r="D311" s="2"/>
      <c r="E311" s="1"/>
      <c r="F311" s="1"/>
      <c r="G311" s="1"/>
    </row>
    <row r="312" spans="3:7" x14ac:dyDescent="0.25">
      <c r="C312" s="1"/>
      <c r="D312" s="2"/>
      <c r="E312" s="1"/>
      <c r="F312" s="1"/>
      <c r="G312" s="1"/>
    </row>
    <row r="313" spans="3:7" x14ac:dyDescent="0.25">
      <c r="C313" s="1"/>
      <c r="D313" s="2"/>
      <c r="E313" s="1"/>
      <c r="F313" s="1"/>
      <c r="G313" s="1"/>
    </row>
    <row r="314" spans="3:7" x14ac:dyDescent="0.25">
      <c r="C314" s="1"/>
      <c r="D314" s="2"/>
      <c r="E314" s="1"/>
      <c r="F314" s="1"/>
      <c r="G314" s="1"/>
    </row>
    <row r="315" spans="3:7" x14ac:dyDescent="0.25">
      <c r="C315" s="1"/>
      <c r="D315" s="2"/>
      <c r="E315" s="1"/>
      <c r="F315" s="1"/>
      <c r="G315" s="1"/>
    </row>
    <row r="316" spans="3:7" x14ac:dyDescent="0.25">
      <c r="C316" s="1"/>
      <c r="D316" s="2"/>
      <c r="E316" s="1"/>
      <c r="F316" s="1"/>
      <c r="G316" s="1"/>
    </row>
    <row r="317" spans="3:7" x14ac:dyDescent="0.25">
      <c r="C317" s="1"/>
      <c r="D317" s="2"/>
      <c r="E317" s="1"/>
      <c r="F317" s="1"/>
      <c r="G317" s="1"/>
    </row>
    <row r="318" spans="3:7" x14ac:dyDescent="0.25">
      <c r="C318" s="1"/>
      <c r="D318" s="2"/>
      <c r="E318" s="1"/>
      <c r="F318" s="1"/>
      <c r="G318" s="1"/>
    </row>
    <row r="319" spans="3:7" x14ac:dyDescent="0.25">
      <c r="C319" s="1"/>
      <c r="D319" s="2"/>
      <c r="E319" s="1"/>
      <c r="F319" s="1"/>
      <c r="G319" s="1"/>
    </row>
    <row r="320" spans="3:7" x14ac:dyDescent="0.25">
      <c r="C320" s="1"/>
      <c r="D320" s="2"/>
      <c r="E320" s="1"/>
      <c r="F320" s="1"/>
      <c r="G320" s="1"/>
    </row>
    <row r="321" spans="3:7" x14ac:dyDescent="0.25">
      <c r="C321" s="1"/>
      <c r="D321" s="2"/>
      <c r="E321" s="1"/>
      <c r="F321" s="1"/>
      <c r="G321" s="1"/>
    </row>
    <row r="322" spans="3:7" x14ac:dyDescent="0.25">
      <c r="C322" s="1"/>
      <c r="D322" s="2"/>
      <c r="E322" s="1"/>
      <c r="F322" s="1"/>
      <c r="G322" s="1"/>
    </row>
    <row r="323" spans="3:7" x14ac:dyDescent="0.25">
      <c r="C323" s="1"/>
      <c r="D323" s="2"/>
      <c r="E323" s="1"/>
      <c r="F323" s="1"/>
      <c r="G323" s="1"/>
    </row>
    <row r="324" spans="3:7" x14ac:dyDescent="0.25">
      <c r="C324" s="1"/>
      <c r="D324" s="2"/>
      <c r="E324" s="1"/>
      <c r="F324" s="1"/>
      <c r="G324" s="1"/>
    </row>
    <row r="325" spans="3:7" x14ac:dyDescent="0.25">
      <c r="C325" s="1"/>
      <c r="D325" s="2"/>
      <c r="E325" s="1"/>
      <c r="F325" s="1"/>
      <c r="G325" s="1"/>
    </row>
    <row r="326" spans="3:7" x14ac:dyDescent="0.25">
      <c r="C326" s="1"/>
      <c r="D326" s="2"/>
      <c r="E326" s="1"/>
      <c r="F326" s="1"/>
      <c r="G326" s="1"/>
    </row>
    <row r="327" spans="3:7" x14ac:dyDescent="0.25">
      <c r="C327" s="1"/>
      <c r="D327" s="2"/>
      <c r="E327" s="1"/>
      <c r="F327" s="1"/>
      <c r="G327" s="1"/>
    </row>
    <row r="328" spans="3:7" x14ac:dyDescent="0.25">
      <c r="C328" s="1"/>
      <c r="D328" s="2"/>
      <c r="E328" s="1"/>
      <c r="F328" s="1"/>
      <c r="G328" s="1"/>
    </row>
    <row r="329" spans="3:7" x14ac:dyDescent="0.25">
      <c r="C329" s="1"/>
      <c r="D329" s="2"/>
      <c r="E329" s="1"/>
      <c r="F329" s="1"/>
      <c r="G329" s="1"/>
    </row>
    <row r="330" spans="3:7" x14ac:dyDescent="0.25">
      <c r="C330" s="1"/>
      <c r="D330" s="2"/>
      <c r="E330" s="1"/>
      <c r="F330" s="1"/>
      <c r="G330" s="1"/>
    </row>
    <row r="331" spans="3:7" x14ac:dyDescent="0.25">
      <c r="C331" s="1"/>
      <c r="D331" s="2"/>
      <c r="E331" s="1"/>
      <c r="F331" s="1"/>
      <c r="G331" s="1"/>
    </row>
    <row r="332" spans="3:7" x14ac:dyDescent="0.25">
      <c r="C332" s="1"/>
      <c r="D332" s="2"/>
      <c r="E332" s="1"/>
      <c r="F332" s="1"/>
      <c r="G332" s="1"/>
    </row>
    <row r="333" spans="3:7" x14ac:dyDescent="0.25">
      <c r="C333" s="1"/>
      <c r="D333" s="2"/>
      <c r="E333" s="1"/>
      <c r="F333" s="1"/>
      <c r="G333" s="1"/>
    </row>
    <row r="334" spans="3:7" x14ac:dyDescent="0.25">
      <c r="C334" s="1"/>
      <c r="D334" s="2"/>
      <c r="E334" s="1"/>
      <c r="F334" s="1"/>
      <c r="G334" s="1"/>
    </row>
    <row r="335" spans="3:7" x14ac:dyDescent="0.25">
      <c r="C335" s="1"/>
      <c r="D335" s="2"/>
      <c r="E335" s="1"/>
      <c r="F335" s="1"/>
      <c r="G335" s="1"/>
    </row>
    <row r="336" spans="3:7" x14ac:dyDescent="0.25">
      <c r="C336" s="1"/>
      <c r="D336" s="2"/>
      <c r="E336" s="1"/>
      <c r="F336" s="1"/>
      <c r="G336" s="1"/>
    </row>
    <row r="337" spans="3:7" x14ac:dyDescent="0.25">
      <c r="C337" s="1"/>
      <c r="D337" s="2"/>
      <c r="E337" s="1"/>
      <c r="F337" s="1"/>
      <c r="G337" s="1"/>
    </row>
    <row r="338" spans="3:7" x14ac:dyDescent="0.25">
      <c r="C338" s="1"/>
      <c r="D338" s="2"/>
      <c r="E338" s="1"/>
      <c r="F338" s="1"/>
      <c r="G338" s="1"/>
    </row>
    <row r="339" spans="3:7" x14ac:dyDescent="0.25">
      <c r="C339" s="1"/>
      <c r="D339" s="2"/>
      <c r="E339" s="1"/>
      <c r="F339" s="1"/>
      <c r="G339" s="1"/>
    </row>
    <row r="340" spans="3:7" x14ac:dyDescent="0.25">
      <c r="C340" s="1"/>
      <c r="D340" s="2"/>
      <c r="E340" s="1"/>
      <c r="F340" s="1"/>
      <c r="G340" s="1"/>
    </row>
    <row r="341" spans="3:7" x14ac:dyDescent="0.25">
      <c r="C341" s="1"/>
      <c r="D341" s="2"/>
      <c r="E341" s="1"/>
      <c r="F341" s="1"/>
      <c r="G341" s="1"/>
    </row>
    <row r="342" spans="3:7" x14ac:dyDescent="0.25">
      <c r="C342" s="1"/>
      <c r="D342" s="2"/>
      <c r="E342" s="1"/>
      <c r="F342" s="1"/>
      <c r="G342" s="1"/>
    </row>
    <row r="343" spans="3:7" x14ac:dyDescent="0.25">
      <c r="C343" s="1"/>
      <c r="D343" s="2"/>
      <c r="E343" s="1"/>
      <c r="F343" s="1"/>
      <c r="G343" s="1"/>
    </row>
    <row r="344" spans="3:7" x14ac:dyDescent="0.25">
      <c r="C344" s="1"/>
      <c r="D344" s="2"/>
      <c r="E344" s="1"/>
      <c r="F344" s="1"/>
      <c r="G344" s="1"/>
    </row>
    <row r="345" spans="3:7" x14ac:dyDescent="0.25">
      <c r="C345" s="1"/>
      <c r="D345" s="2"/>
      <c r="E345" s="1"/>
      <c r="F345" s="1"/>
      <c r="G345" s="1"/>
    </row>
    <row r="346" spans="3:7" x14ac:dyDescent="0.25">
      <c r="C346" s="1"/>
      <c r="D346" s="2"/>
      <c r="E346" s="1"/>
      <c r="F346" s="1"/>
      <c r="G346" s="1"/>
    </row>
    <row r="347" spans="3:7" x14ac:dyDescent="0.25">
      <c r="C347" s="1"/>
      <c r="D347" s="2"/>
      <c r="E347" s="1"/>
      <c r="F347" s="1"/>
      <c r="G347" s="1"/>
    </row>
    <row r="348" spans="3:7" x14ac:dyDescent="0.25">
      <c r="C348" s="1"/>
      <c r="D348" s="2"/>
      <c r="E348" s="1"/>
      <c r="F348" s="1"/>
      <c r="G348" s="1"/>
    </row>
    <row r="349" spans="3:7" x14ac:dyDescent="0.25">
      <c r="C349" s="1"/>
      <c r="D349" s="2"/>
      <c r="E349" s="1"/>
      <c r="F349" s="1"/>
      <c r="G349" s="1"/>
    </row>
    <row r="350" spans="3:7" x14ac:dyDescent="0.25">
      <c r="C350" s="1"/>
      <c r="D350" s="2"/>
      <c r="E350" s="1"/>
      <c r="F350" s="1"/>
      <c r="G350" s="1"/>
    </row>
    <row r="351" spans="3:7" x14ac:dyDescent="0.25">
      <c r="C351" s="1"/>
      <c r="D351" s="2"/>
      <c r="E351" s="1"/>
      <c r="F351" s="1"/>
      <c r="G351" s="1"/>
    </row>
    <row r="352" spans="3:7" x14ac:dyDescent="0.25">
      <c r="C352" s="1"/>
      <c r="D352" s="2"/>
      <c r="E352" s="1"/>
      <c r="F352" s="1"/>
      <c r="G352" s="1"/>
    </row>
    <row r="353" spans="3:7" x14ac:dyDescent="0.25">
      <c r="C353" s="1"/>
      <c r="D353" s="2"/>
      <c r="E353" s="1"/>
      <c r="F353" s="1"/>
      <c r="G353" s="1"/>
    </row>
    <row r="354" spans="3:7" x14ac:dyDescent="0.25">
      <c r="C354" s="1"/>
      <c r="D354" s="2"/>
      <c r="E354" s="1"/>
      <c r="F354" s="1"/>
      <c r="G354" s="1"/>
    </row>
    <row r="355" spans="3:7" x14ac:dyDescent="0.25">
      <c r="C355" s="1"/>
      <c r="D355" s="2"/>
      <c r="E355" s="1"/>
      <c r="F355" s="1"/>
      <c r="G355" s="1"/>
    </row>
    <row r="356" spans="3:7" x14ac:dyDescent="0.25">
      <c r="C356" s="1"/>
      <c r="D356" s="2"/>
      <c r="E356" s="1"/>
      <c r="F356" s="1"/>
      <c r="G356" s="1"/>
    </row>
    <row r="357" spans="3:7" x14ac:dyDescent="0.25">
      <c r="C357" s="1"/>
      <c r="D357" s="2"/>
      <c r="E357" s="1"/>
      <c r="F357" s="1"/>
      <c r="G357" s="1"/>
    </row>
    <row r="358" spans="3:7" x14ac:dyDescent="0.25">
      <c r="C358" s="1"/>
      <c r="D358" s="2"/>
      <c r="E358" s="1"/>
      <c r="F358" s="1"/>
      <c r="G358" s="1"/>
    </row>
    <row r="359" spans="3:7" x14ac:dyDescent="0.25">
      <c r="C359" s="1"/>
      <c r="D359" s="2"/>
      <c r="E359" s="1"/>
      <c r="F359" s="1"/>
      <c r="G359" s="1"/>
    </row>
    <row r="360" spans="3:7" x14ac:dyDescent="0.25">
      <c r="C360" s="1"/>
      <c r="D360" s="2"/>
      <c r="E360" s="1"/>
      <c r="F360" s="1"/>
      <c r="G360" s="1"/>
    </row>
    <row r="361" spans="3:7" x14ac:dyDescent="0.25">
      <c r="C361" s="1"/>
      <c r="D361" s="2"/>
      <c r="E361" s="1"/>
      <c r="F361" s="1"/>
      <c r="G361" s="1"/>
    </row>
    <row r="362" spans="3:7" x14ac:dyDescent="0.25">
      <c r="C362" s="1"/>
      <c r="D362" s="2"/>
      <c r="E362" s="1"/>
      <c r="F362" s="1"/>
      <c r="G362" s="1"/>
    </row>
    <row r="363" spans="3:7" x14ac:dyDescent="0.25">
      <c r="C363" s="1"/>
      <c r="D363" s="2"/>
      <c r="E363" s="1"/>
      <c r="F363" s="1"/>
      <c r="G363" s="1"/>
    </row>
    <row r="364" spans="3:7" x14ac:dyDescent="0.25">
      <c r="C364" s="1"/>
      <c r="D364" s="2"/>
      <c r="E364" s="1"/>
      <c r="F364" s="1"/>
      <c r="G364" s="1"/>
    </row>
    <row r="365" spans="3:7" x14ac:dyDescent="0.25">
      <c r="C365" s="1"/>
      <c r="D365" s="2"/>
      <c r="E365" s="1"/>
      <c r="F365" s="1"/>
      <c r="G365" s="1"/>
    </row>
    <row r="366" spans="3:7" x14ac:dyDescent="0.25">
      <c r="C366" s="1"/>
      <c r="D366" s="2"/>
      <c r="E366" s="1"/>
      <c r="F366" s="1"/>
      <c r="G366" s="1"/>
    </row>
    <row r="367" spans="3:7" x14ac:dyDescent="0.25">
      <c r="C367" s="1"/>
      <c r="D367" s="2"/>
      <c r="E367" s="1"/>
      <c r="F367" s="1"/>
      <c r="G367" s="1"/>
    </row>
    <row r="368" spans="3:7" x14ac:dyDescent="0.25">
      <c r="C368" s="1"/>
      <c r="D368" s="2"/>
      <c r="E368" s="1"/>
      <c r="F368" s="1"/>
      <c r="G368" s="1"/>
    </row>
    <row r="369" spans="3:7" x14ac:dyDescent="0.25">
      <c r="C369" s="1"/>
      <c r="D369" s="2"/>
      <c r="E369" s="1"/>
      <c r="F369" s="1"/>
      <c r="G369" s="1"/>
    </row>
    <row r="370" spans="3:7" x14ac:dyDescent="0.25">
      <c r="C370" s="1"/>
      <c r="D370" s="2"/>
      <c r="E370" s="1"/>
      <c r="F370" s="1"/>
      <c r="G370" s="1"/>
    </row>
    <row r="371" spans="3:7" x14ac:dyDescent="0.25">
      <c r="C371" s="1"/>
      <c r="D371" s="2"/>
      <c r="E371" s="1"/>
      <c r="F371" s="1"/>
      <c r="G371" s="1"/>
    </row>
    <row r="372" spans="3:7" x14ac:dyDescent="0.25">
      <c r="C372" s="1"/>
      <c r="D372" s="2"/>
      <c r="E372" s="1"/>
      <c r="F372" s="1"/>
      <c r="G372" s="1"/>
    </row>
    <row r="373" spans="3:7" x14ac:dyDescent="0.25">
      <c r="C373" s="1"/>
      <c r="D373" s="2"/>
      <c r="E373" s="1"/>
      <c r="F373" s="1"/>
      <c r="G373" s="1"/>
    </row>
    <row r="374" spans="3:7" x14ac:dyDescent="0.25">
      <c r="C374" s="1"/>
      <c r="D374" s="2"/>
      <c r="E374" s="1"/>
      <c r="F374" s="1"/>
      <c r="G374" s="1"/>
    </row>
    <row r="375" spans="3:7" x14ac:dyDescent="0.25">
      <c r="C375" s="1"/>
      <c r="D375" s="2"/>
      <c r="E375" s="1"/>
      <c r="F375" s="1"/>
      <c r="G375" s="1"/>
    </row>
    <row r="376" spans="3:7" x14ac:dyDescent="0.25">
      <c r="C376" s="1"/>
      <c r="D376" s="2"/>
      <c r="E376" s="1"/>
      <c r="F376" s="1"/>
      <c r="G376" s="1"/>
    </row>
    <row r="377" spans="3:7" x14ac:dyDescent="0.25">
      <c r="C377" s="1"/>
      <c r="D377" s="2"/>
      <c r="E377" s="1"/>
      <c r="F377" s="1"/>
      <c r="G377" s="1"/>
    </row>
    <row r="378" spans="3:7" x14ac:dyDescent="0.25">
      <c r="C378" s="1"/>
      <c r="D378" s="2"/>
      <c r="E378" s="1"/>
      <c r="F378" s="1"/>
      <c r="G378" s="1"/>
    </row>
    <row r="379" spans="3:7" x14ac:dyDescent="0.25">
      <c r="C379" s="1"/>
      <c r="D379" s="2"/>
      <c r="E379" s="1"/>
      <c r="F379" s="1"/>
      <c r="G379" s="1"/>
    </row>
    <row r="380" spans="3:7" x14ac:dyDescent="0.25">
      <c r="C380" s="1"/>
      <c r="D380" s="2"/>
      <c r="E380" s="1"/>
      <c r="F380" s="1"/>
      <c r="G380" s="1"/>
    </row>
    <row r="381" spans="3:7" x14ac:dyDescent="0.25">
      <c r="C381" s="1"/>
      <c r="D381" s="2"/>
      <c r="E381" s="1"/>
      <c r="F381" s="1"/>
      <c r="G381" s="1"/>
    </row>
    <row r="382" spans="3:7" x14ac:dyDescent="0.25">
      <c r="C382" s="1"/>
      <c r="D382" s="2"/>
      <c r="E382" s="1"/>
      <c r="F382" s="1"/>
      <c r="G382" s="1"/>
    </row>
    <row r="383" spans="3:7" x14ac:dyDescent="0.25">
      <c r="C383" s="1"/>
      <c r="D383" s="2"/>
      <c r="E383" s="1"/>
      <c r="F383" s="1"/>
      <c r="G383" s="1"/>
    </row>
    <row r="384" spans="3:7" x14ac:dyDescent="0.25">
      <c r="C384" s="1"/>
      <c r="D384" s="2"/>
      <c r="E384" s="1"/>
      <c r="F384" s="1"/>
      <c r="G384" s="1"/>
    </row>
    <row r="385" spans="3:7" x14ac:dyDescent="0.25">
      <c r="C385" s="1"/>
      <c r="D385" s="2"/>
      <c r="E385" s="1"/>
      <c r="F385" s="1"/>
      <c r="G385" s="1"/>
    </row>
    <row r="386" spans="3:7" x14ac:dyDescent="0.25">
      <c r="C386" s="1"/>
      <c r="D386" s="2"/>
      <c r="E386" s="1"/>
      <c r="F386" s="1"/>
      <c r="G386" s="1"/>
    </row>
    <row r="387" spans="3:7" x14ac:dyDescent="0.25">
      <c r="C387" s="1"/>
      <c r="D387" s="2"/>
      <c r="E387" s="1"/>
      <c r="F387" s="1"/>
      <c r="G387" s="1"/>
    </row>
    <row r="388" spans="3:7" x14ac:dyDescent="0.25">
      <c r="C388" s="1"/>
      <c r="D388" s="2"/>
      <c r="E388" s="1"/>
      <c r="F388" s="1"/>
      <c r="G388" s="1"/>
    </row>
    <row r="389" spans="3:7" x14ac:dyDescent="0.25">
      <c r="C389" s="1"/>
      <c r="D389" s="2"/>
      <c r="E389" s="1"/>
      <c r="F389" s="1"/>
      <c r="G389" s="1"/>
    </row>
    <row r="390" spans="3:7" x14ac:dyDescent="0.25">
      <c r="C390" s="1"/>
      <c r="D390" s="2"/>
      <c r="E390" s="1"/>
      <c r="F390" s="1"/>
      <c r="G390" s="1"/>
    </row>
    <row r="391" spans="3:7" x14ac:dyDescent="0.25">
      <c r="C391" s="1"/>
      <c r="D391" s="2"/>
      <c r="E391" s="1"/>
      <c r="F391" s="1"/>
      <c r="G391" s="1"/>
    </row>
    <row r="392" spans="3:7" x14ac:dyDescent="0.25">
      <c r="C392" s="1"/>
      <c r="D392" s="2"/>
      <c r="E392" s="1"/>
      <c r="F392" s="1"/>
      <c r="G392" s="1"/>
    </row>
    <row r="393" spans="3:7" x14ac:dyDescent="0.25">
      <c r="C393" s="1"/>
      <c r="D393" s="2"/>
      <c r="E393" s="1"/>
      <c r="F393" s="1"/>
      <c r="G393" s="1"/>
    </row>
    <row r="394" spans="3:7" x14ac:dyDescent="0.25">
      <c r="C394" s="1"/>
      <c r="D394" s="2"/>
      <c r="E394" s="1"/>
      <c r="F394" s="1"/>
      <c r="G394" s="1"/>
    </row>
    <row r="395" spans="3:7" x14ac:dyDescent="0.25">
      <c r="C395" s="1"/>
      <c r="D395" s="2"/>
      <c r="E395" s="1"/>
      <c r="F395" s="1"/>
      <c r="G395" s="1"/>
    </row>
    <row r="396" spans="3:7" x14ac:dyDescent="0.25">
      <c r="C396" s="1"/>
      <c r="D396" s="2"/>
      <c r="E396" s="1"/>
      <c r="F396" s="1"/>
      <c r="G396" s="1"/>
    </row>
    <row r="397" spans="3:7" x14ac:dyDescent="0.25">
      <c r="C397" s="1"/>
      <c r="D397" s="2"/>
      <c r="E397" s="1"/>
      <c r="F397" s="1"/>
      <c r="G397" s="1"/>
    </row>
    <row r="398" spans="3:7" x14ac:dyDescent="0.25">
      <c r="C398" s="1"/>
      <c r="D398" s="2"/>
      <c r="E398" s="1"/>
      <c r="F398" s="1"/>
      <c r="G398" s="1"/>
    </row>
    <row r="399" spans="3:7" x14ac:dyDescent="0.25">
      <c r="C399" s="1"/>
      <c r="D399" s="2"/>
      <c r="E399" s="1"/>
      <c r="F399" s="1"/>
      <c r="G399" s="1"/>
    </row>
    <row r="400" spans="3:7" x14ac:dyDescent="0.25">
      <c r="C400" s="1"/>
      <c r="D400" s="2"/>
      <c r="E400" s="1"/>
      <c r="F400" s="1"/>
      <c r="G400" s="1"/>
    </row>
    <row r="401" spans="3:7" x14ac:dyDescent="0.25">
      <c r="C401" s="1"/>
      <c r="D401" s="2"/>
      <c r="E401" s="1"/>
      <c r="F401" s="1"/>
      <c r="G401" s="1"/>
    </row>
    <row r="402" spans="3:7" x14ac:dyDescent="0.25">
      <c r="C402" s="1"/>
      <c r="D402" s="2"/>
      <c r="E402" s="1"/>
      <c r="F402" s="1"/>
      <c r="G402" s="1"/>
    </row>
    <row r="403" spans="3:7" x14ac:dyDescent="0.25">
      <c r="C403" s="1"/>
      <c r="D403" s="2"/>
      <c r="E403" s="1"/>
      <c r="F403" s="1"/>
      <c r="G403" s="1"/>
    </row>
    <row r="404" spans="3:7" x14ac:dyDescent="0.25">
      <c r="C404" s="1"/>
      <c r="D404" s="2"/>
      <c r="E404" s="1"/>
      <c r="F404" s="1"/>
      <c r="G404" s="1"/>
    </row>
    <row r="405" spans="3:7" x14ac:dyDescent="0.25">
      <c r="C405" s="1"/>
      <c r="D405" s="2"/>
      <c r="E405" s="1"/>
      <c r="F405" s="1"/>
      <c r="G405" s="1"/>
    </row>
    <row r="406" spans="3:7" x14ac:dyDescent="0.25">
      <c r="C406" s="1"/>
      <c r="D406" s="2"/>
      <c r="E406" s="1"/>
      <c r="F406" s="1"/>
      <c r="G406" s="1"/>
    </row>
    <row r="407" spans="3:7" x14ac:dyDescent="0.25">
      <c r="C407" s="1"/>
      <c r="D407" s="2"/>
      <c r="E407" s="1"/>
      <c r="F407" s="1"/>
      <c r="G407" s="1"/>
    </row>
    <row r="408" spans="3:7" x14ac:dyDescent="0.25">
      <c r="C408" s="1"/>
      <c r="D408" s="2"/>
      <c r="E408" s="1"/>
      <c r="F408" s="1"/>
      <c r="G408" s="1"/>
    </row>
    <row r="409" spans="3:7" x14ac:dyDescent="0.25">
      <c r="C409" s="1"/>
      <c r="D409" s="2"/>
      <c r="E409" s="1"/>
      <c r="F409" s="1"/>
      <c r="G409" s="1"/>
    </row>
    <row r="410" spans="3:7" x14ac:dyDescent="0.25">
      <c r="C410" s="1"/>
      <c r="D410" s="2"/>
      <c r="E410" s="1"/>
      <c r="F410" s="1"/>
      <c r="G410" s="1"/>
    </row>
    <row r="411" spans="3:7" x14ac:dyDescent="0.25">
      <c r="C411" s="1"/>
      <c r="D411" s="2"/>
      <c r="E411" s="1"/>
      <c r="F411" s="1"/>
      <c r="G411" s="1"/>
    </row>
    <row r="412" spans="3:7" x14ac:dyDescent="0.25">
      <c r="C412" s="1"/>
      <c r="D412" s="2"/>
      <c r="E412" s="1"/>
      <c r="F412" s="1"/>
      <c r="G412" s="1"/>
    </row>
    <row r="413" spans="3:7" x14ac:dyDescent="0.25">
      <c r="C413" s="1"/>
      <c r="D413" s="2"/>
      <c r="E413" s="1"/>
      <c r="F413" s="1"/>
      <c r="G413" s="1"/>
    </row>
    <row r="414" spans="3:7" x14ac:dyDescent="0.25">
      <c r="C414" s="1"/>
      <c r="D414" s="2"/>
      <c r="E414" s="1"/>
      <c r="F414" s="1"/>
      <c r="G414" s="1"/>
    </row>
    <row r="415" spans="3:7" x14ac:dyDescent="0.25">
      <c r="C415" s="1"/>
      <c r="D415" s="2"/>
      <c r="E415" s="1"/>
      <c r="F415" s="1"/>
      <c r="G415" s="1"/>
    </row>
    <row r="416" spans="3:7" x14ac:dyDescent="0.25">
      <c r="C416" s="1"/>
      <c r="D416" s="2"/>
      <c r="E416" s="1"/>
      <c r="F416" s="1"/>
      <c r="G416" s="1"/>
    </row>
    <row r="417" spans="3:7" x14ac:dyDescent="0.25">
      <c r="C417" s="1"/>
      <c r="D417" s="2"/>
      <c r="E417" s="1"/>
      <c r="F417" s="1"/>
      <c r="G417" s="1"/>
    </row>
    <row r="418" spans="3:7" x14ac:dyDescent="0.25">
      <c r="C418" s="1"/>
      <c r="D418" s="2"/>
      <c r="E418" s="1"/>
      <c r="F418" s="1"/>
      <c r="G418" s="1"/>
    </row>
    <row r="419" spans="3:7" x14ac:dyDescent="0.25">
      <c r="C419" s="1"/>
      <c r="D419" s="2"/>
      <c r="E419" s="1"/>
      <c r="F419" s="1"/>
      <c r="G419" s="1"/>
    </row>
    <row r="420" spans="3:7" x14ac:dyDescent="0.25">
      <c r="C420" s="1"/>
      <c r="D420" s="2"/>
      <c r="E420" s="1"/>
      <c r="F420" s="1"/>
      <c r="G420" s="1"/>
    </row>
    <row r="421" spans="3:7" x14ac:dyDescent="0.25">
      <c r="C421" s="1"/>
      <c r="D421" s="2"/>
      <c r="E421" s="1"/>
      <c r="F421" s="1"/>
      <c r="G421" s="1"/>
    </row>
    <row r="422" spans="3:7" x14ac:dyDescent="0.25">
      <c r="C422" s="1"/>
      <c r="D422" s="2"/>
      <c r="E422" s="1"/>
      <c r="F422" s="1"/>
      <c r="G422" s="1"/>
    </row>
    <row r="423" spans="3:7" x14ac:dyDescent="0.25">
      <c r="C423" s="1"/>
      <c r="D423" s="2"/>
      <c r="E423" s="1"/>
      <c r="F423" s="1"/>
      <c r="G423" s="1"/>
    </row>
    <row r="424" spans="3:7" x14ac:dyDescent="0.25">
      <c r="C424" s="1"/>
      <c r="D424" s="2"/>
      <c r="E424" s="1"/>
      <c r="F424" s="1"/>
      <c r="G424" s="1"/>
    </row>
    <row r="425" spans="3:7" x14ac:dyDescent="0.25">
      <c r="C425" s="1"/>
      <c r="D425" s="2"/>
      <c r="E425" s="1"/>
      <c r="F425" s="1"/>
      <c r="G425" s="1"/>
    </row>
    <row r="426" spans="3:7" x14ac:dyDescent="0.25">
      <c r="C426" s="1"/>
      <c r="D426" s="2"/>
      <c r="E426" s="1"/>
      <c r="F426" s="1"/>
      <c r="G426" s="1"/>
    </row>
    <row r="427" spans="3:7" x14ac:dyDescent="0.25">
      <c r="C427" s="1"/>
      <c r="D427" s="2"/>
      <c r="E427" s="1"/>
      <c r="F427" s="1"/>
      <c r="G427" s="1"/>
    </row>
    <row r="428" spans="3:7" x14ac:dyDescent="0.25">
      <c r="C428" s="1"/>
      <c r="D428" s="2"/>
      <c r="E428" s="1"/>
      <c r="F428" s="1"/>
      <c r="G428" s="1"/>
    </row>
    <row r="429" spans="3:7" x14ac:dyDescent="0.25">
      <c r="C429" s="1"/>
      <c r="D429" s="2"/>
      <c r="E429" s="1"/>
      <c r="F429" s="1"/>
      <c r="G429" s="1"/>
    </row>
    <row r="430" spans="3:7" x14ac:dyDescent="0.25">
      <c r="C430" s="1"/>
      <c r="D430" s="2"/>
      <c r="E430" s="1"/>
      <c r="F430" s="1"/>
      <c r="G430" s="1"/>
    </row>
    <row r="431" spans="3:7" x14ac:dyDescent="0.25">
      <c r="C431" s="1"/>
      <c r="D431" s="2"/>
      <c r="E431" s="1"/>
      <c r="F431" s="1"/>
      <c r="G431" s="1"/>
    </row>
    <row r="432" spans="3:7" x14ac:dyDescent="0.25">
      <c r="C432" s="1"/>
      <c r="D432" s="2"/>
      <c r="E432" s="1"/>
      <c r="F432" s="1"/>
      <c r="G432" s="1"/>
    </row>
    <row r="433" spans="3:7" x14ac:dyDescent="0.25">
      <c r="C433" s="1"/>
      <c r="D433" s="2"/>
      <c r="E433" s="1"/>
      <c r="F433" s="1"/>
      <c r="G433" s="1"/>
    </row>
    <row r="434" spans="3:7" x14ac:dyDescent="0.25">
      <c r="C434" s="1"/>
      <c r="D434" s="2"/>
      <c r="E434" s="1"/>
      <c r="F434" s="1"/>
      <c r="G434" s="1"/>
    </row>
    <row r="435" spans="3:7" x14ac:dyDescent="0.25">
      <c r="C435" s="1"/>
      <c r="D435" s="2"/>
      <c r="E435" s="1"/>
      <c r="F435" s="1"/>
      <c r="G435" s="1"/>
    </row>
    <row r="436" spans="3:7" x14ac:dyDescent="0.25">
      <c r="C436" s="1"/>
      <c r="D436" s="2"/>
      <c r="E436" s="1"/>
      <c r="F436" s="1"/>
      <c r="G436" s="1"/>
    </row>
    <row r="437" spans="3:7" x14ac:dyDescent="0.25">
      <c r="C437" s="1"/>
      <c r="D437" s="2"/>
      <c r="E437" s="1"/>
      <c r="F437" s="1"/>
      <c r="G437" s="1"/>
    </row>
    <row r="438" spans="3:7" x14ac:dyDescent="0.25">
      <c r="C438" s="1"/>
      <c r="D438" s="2"/>
      <c r="E438" s="1"/>
      <c r="F438" s="1"/>
      <c r="G438" s="1"/>
    </row>
    <row r="439" spans="3:7" x14ac:dyDescent="0.25">
      <c r="C439" s="1"/>
      <c r="D439" s="2"/>
      <c r="E439" s="1"/>
      <c r="F439" s="1"/>
      <c r="G439" s="1"/>
    </row>
    <row r="440" spans="3:7" x14ac:dyDescent="0.25">
      <c r="C440" s="1"/>
      <c r="D440" s="2"/>
      <c r="E440" s="1"/>
      <c r="F440" s="1"/>
      <c r="G440" s="1"/>
    </row>
    <row r="441" spans="3:7" x14ac:dyDescent="0.25">
      <c r="C441" s="1"/>
      <c r="D441" s="2"/>
      <c r="E441" s="1"/>
      <c r="F441" s="1"/>
      <c r="G441" s="1"/>
    </row>
    <row r="442" spans="3:7" x14ac:dyDescent="0.25">
      <c r="C442" s="1"/>
      <c r="D442" s="2"/>
      <c r="E442" s="1"/>
      <c r="F442" s="1"/>
      <c r="G442" s="1"/>
    </row>
    <row r="443" spans="3:7" x14ac:dyDescent="0.25">
      <c r="C443" s="1"/>
      <c r="D443" s="2"/>
      <c r="E443" s="1"/>
      <c r="F443" s="1"/>
      <c r="G443" s="1"/>
    </row>
    <row r="444" spans="3:7" x14ac:dyDescent="0.25">
      <c r="C444" s="1"/>
      <c r="D444" s="2"/>
      <c r="E444" s="1"/>
      <c r="F444" s="1"/>
      <c r="G444" s="1"/>
    </row>
    <row r="445" spans="3:7" x14ac:dyDescent="0.25">
      <c r="C445" s="1"/>
      <c r="D445" s="2"/>
      <c r="E445" s="1"/>
      <c r="F445" s="1"/>
      <c r="G445" s="1"/>
    </row>
    <row r="446" spans="3:7" x14ac:dyDescent="0.25">
      <c r="C446" s="1"/>
      <c r="D446" s="2"/>
      <c r="E446" s="1"/>
      <c r="F446" s="1"/>
      <c r="G446" s="1"/>
    </row>
    <row r="447" spans="3:7" x14ac:dyDescent="0.25">
      <c r="C447" s="1"/>
      <c r="D447" s="2"/>
      <c r="E447" s="1"/>
      <c r="F447" s="1"/>
      <c r="G447" s="1"/>
    </row>
    <row r="448" spans="3:7" x14ac:dyDescent="0.25">
      <c r="C448" s="1"/>
      <c r="D448" s="2"/>
      <c r="E448" s="1"/>
      <c r="F448" s="1"/>
      <c r="G448" s="1"/>
    </row>
    <row r="449" spans="3:7" x14ac:dyDescent="0.25">
      <c r="C449" s="1"/>
      <c r="D449" s="2"/>
      <c r="E449" s="1"/>
      <c r="F449" s="1"/>
      <c r="G449" s="1"/>
    </row>
    <row r="450" spans="3:7" x14ac:dyDescent="0.25">
      <c r="C450" s="1"/>
      <c r="D450" s="2"/>
      <c r="E450" s="1"/>
      <c r="F450" s="1"/>
      <c r="G450" s="1"/>
    </row>
    <row r="451" spans="3:7" x14ac:dyDescent="0.25">
      <c r="C451" s="1"/>
      <c r="D451" s="2"/>
      <c r="E451" s="1"/>
      <c r="F451" s="1"/>
      <c r="G451" s="1"/>
    </row>
    <row r="452" spans="3:7" x14ac:dyDescent="0.25">
      <c r="C452" s="1"/>
      <c r="D452" s="2"/>
      <c r="E452" s="1"/>
      <c r="F452" s="1"/>
      <c r="G452" s="1"/>
    </row>
    <row r="453" spans="3:7" x14ac:dyDescent="0.25">
      <c r="C453" s="1"/>
      <c r="D453" s="2"/>
      <c r="E453" s="1"/>
      <c r="F453" s="1"/>
      <c r="G453" s="1"/>
    </row>
    <row r="454" spans="3:7" x14ac:dyDescent="0.25">
      <c r="C454" s="1"/>
      <c r="D454" s="2"/>
      <c r="E454" s="1"/>
      <c r="F454" s="1"/>
      <c r="G454" s="1"/>
    </row>
    <row r="455" spans="3:7" x14ac:dyDescent="0.25">
      <c r="C455" s="1"/>
      <c r="D455" s="2"/>
      <c r="E455" s="1"/>
      <c r="F455" s="1"/>
      <c r="G455" s="1"/>
    </row>
    <row r="456" spans="3:7" x14ac:dyDescent="0.25">
      <c r="C456" s="1"/>
      <c r="D456" s="2"/>
      <c r="E456" s="1"/>
      <c r="F456" s="1"/>
      <c r="G456" s="1"/>
    </row>
    <row r="457" spans="3:7" x14ac:dyDescent="0.25">
      <c r="C457" s="1"/>
      <c r="D457" s="2"/>
      <c r="E457" s="1"/>
      <c r="F457" s="1"/>
      <c r="G457" s="1"/>
    </row>
    <row r="458" spans="3:7" x14ac:dyDescent="0.25">
      <c r="C458" s="1"/>
      <c r="D458" s="2"/>
      <c r="E458" s="1"/>
      <c r="F458" s="1"/>
      <c r="G458" s="1"/>
    </row>
    <row r="459" spans="3:7" x14ac:dyDescent="0.25">
      <c r="C459" s="1"/>
      <c r="D459" s="2"/>
      <c r="E459" s="1"/>
      <c r="F459" s="1"/>
      <c r="G459" s="1"/>
    </row>
    <row r="460" spans="3:7" x14ac:dyDescent="0.25">
      <c r="C460" s="1"/>
      <c r="D460" s="2"/>
      <c r="E460" s="1"/>
      <c r="F460" s="1"/>
      <c r="G460" s="1"/>
    </row>
    <row r="461" spans="3:7" x14ac:dyDescent="0.25">
      <c r="C461" s="1"/>
      <c r="D461" s="2"/>
      <c r="E461" s="1"/>
      <c r="F461" s="1"/>
      <c r="G461" s="1"/>
    </row>
    <row r="462" spans="3:7" x14ac:dyDescent="0.25">
      <c r="C462" s="1"/>
      <c r="D462" s="2"/>
      <c r="E462" s="1"/>
      <c r="F462" s="1"/>
      <c r="G462" s="1"/>
    </row>
    <row r="463" spans="3:7" x14ac:dyDescent="0.25">
      <c r="C463" s="1"/>
      <c r="D463" s="2"/>
      <c r="E463" s="1"/>
      <c r="F463" s="1"/>
      <c r="G463" s="1"/>
    </row>
    <row r="464" spans="3:7" x14ac:dyDescent="0.25">
      <c r="C464" s="1"/>
      <c r="D464" s="2"/>
      <c r="E464" s="1"/>
      <c r="F464" s="1"/>
      <c r="G464" s="1"/>
    </row>
    <row r="465" spans="3:7" x14ac:dyDescent="0.25">
      <c r="C465" s="1"/>
      <c r="D465" s="2"/>
      <c r="E465" s="1"/>
      <c r="F465" s="1"/>
      <c r="G465" s="1"/>
    </row>
    <row r="466" spans="3:7" x14ac:dyDescent="0.25">
      <c r="C466" s="1"/>
      <c r="D466" s="2"/>
      <c r="E466" s="1"/>
      <c r="F466" s="1"/>
      <c r="G466" s="1"/>
    </row>
    <row r="467" spans="3:7" x14ac:dyDescent="0.25">
      <c r="C467" s="1"/>
      <c r="D467" s="2"/>
      <c r="E467" s="1"/>
      <c r="F467" s="1"/>
      <c r="G467" s="1"/>
    </row>
    <row r="468" spans="3:7" x14ac:dyDescent="0.25">
      <c r="C468" s="1"/>
      <c r="D468" s="2"/>
      <c r="E468" s="1"/>
      <c r="F468" s="1"/>
      <c r="G468" s="1"/>
    </row>
    <row r="469" spans="3:7" x14ac:dyDescent="0.25">
      <c r="C469" s="1"/>
      <c r="D469" s="2"/>
      <c r="E469" s="1"/>
      <c r="F469" s="1"/>
      <c r="G469" s="1"/>
    </row>
    <row r="470" spans="3:7" x14ac:dyDescent="0.25">
      <c r="C470" s="1"/>
      <c r="D470" s="2"/>
      <c r="E470" s="1"/>
      <c r="F470" s="1"/>
      <c r="G470" s="1"/>
    </row>
    <row r="471" spans="3:7" x14ac:dyDescent="0.25">
      <c r="C471" s="1"/>
      <c r="D471" s="2"/>
      <c r="E471" s="1"/>
      <c r="F471" s="1"/>
      <c r="G471" s="1"/>
    </row>
    <row r="472" spans="3:7" x14ac:dyDescent="0.25">
      <c r="C472" s="1"/>
      <c r="D472" s="2"/>
      <c r="E472" s="1"/>
      <c r="F472" s="1"/>
      <c r="G472" s="1"/>
    </row>
    <row r="473" spans="3:7" x14ac:dyDescent="0.25">
      <c r="C473" s="1"/>
      <c r="D473" s="2"/>
      <c r="E473" s="1"/>
      <c r="F473" s="1"/>
      <c r="G473" s="1"/>
    </row>
    <row r="474" spans="3:7" x14ac:dyDescent="0.25">
      <c r="C474" s="1"/>
      <c r="D474" s="2"/>
      <c r="E474" s="1"/>
      <c r="F474" s="1"/>
      <c r="G474" s="1"/>
    </row>
    <row r="475" spans="3:7" x14ac:dyDescent="0.25">
      <c r="C475" s="1"/>
      <c r="D475" s="2"/>
      <c r="E475" s="1"/>
      <c r="F475" s="1"/>
      <c r="G475" s="1"/>
    </row>
    <row r="476" spans="3:7" x14ac:dyDescent="0.25">
      <c r="C476" s="1"/>
      <c r="D476" s="2"/>
      <c r="E476" s="1"/>
      <c r="F476" s="1"/>
      <c r="G476" s="1"/>
    </row>
    <row r="477" spans="3:7" x14ac:dyDescent="0.25">
      <c r="C477" s="1"/>
      <c r="D477" s="2"/>
      <c r="E477" s="1"/>
      <c r="F477" s="1"/>
      <c r="G477" s="1"/>
    </row>
    <row r="478" spans="3:7" x14ac:dyDescent="0.25">
      <c r="C478" s="1"/>
      <c r="D478" s="2"/>
      <c r="E478" s="1"/>
      <c r="F478" s="1"/>
      <c r="G478" s="1"/>
    </row>
    <row r="479" spans="3:7" x14ac:dyDescent="0.25">
      <c r="C479" s="1"/>
      <c r="D479" s="2"/>
      <c r="E479" s="1"/>
      <c r="F479" s="1"/>
      <c r="G479" s="1"/>
    </row>
    <row r="480" spans="3:7" x14ac:dyDescent="0.25">
      <c r="C480" s="1"/>
      <c r="D480" s="2"/>
      <c r="E480" s="1"/>
      <c r="F480" s="1"/>
      <c r="G480" s="1"/>
    </row>
    <row r="481" spans="3:7" x14ac:dyDescent="0.25">
      <c r="C481" s="1"/>
      <c r="D481" s="2"/>
      <c r="E481" s="1"/>
      <c r="F481" s="1"/>
      <c r="G481" s="1"/>
    </row>
    <row r="482" spans="3:7" x14ac:dyDescent="0.25">
      <c r="C482" s="1"/>
      <c r="D482" s="2"/>
      <c r="E482" s="1"/>
      <c r="F482" s="1"/>
      <c r="G482" s="1"/>
    </row>
    <row r="483" spans="3:7" x14ac:dyDescent="0.25">
      <c r="C483" s="1"/>
      <c r="D483" s="2"/>
      <c r="E483" s="1"/>
      <c r="F483" s="1"/>
      <c r="G483" s="1"/>
    </row>
    <row r="484" spans="3:7" x14ac:dyDescent="0.25">
      <c r="C484" s="1"/>
      <c r="D484" s="2"/>
      <c r="E484" s="1"/>
      <c r="F484" s="1"/>
      <c r="G484" s="1"/>
    </row>
    <row r="485" spans="3:7" x14ac:dyDescent="0.25">
      <c r="C485" s="1"/>
      <c r="D485" s="2"/>
      <c r="E485" s="1"/>
      <c r="F485" s="1"/>
      <c r="G485" s="1"/>
    </row>
    <row r="486" spans="3:7" x14ac:dyDescent="0.25">
      <c r="C486" s="1"/>
      <c r="D486" s="2"/>
      <c r="E486" s="1"/>
      <c r="F486" s="1"/>
      <c r="G486" s="1"/>
    </row>
    <row r="487" spans="3:7" x14ac:dyDescent="0.25">
      <c r="C487" s="1"/>
      <c r="D487" s="2"/>
      <c r="E487" s="1"/>
      <c r="F487" s="1"/>
      <c r="G487" s="1"/>
    </row>
    <row r="488" spans="3:7" x14ac:dyDescent="0.25">
      <c r="C488" s="1"/>
      <c r="D488" s="2"/>
      <c r="E488" s="1"/>
      <c r="F488" s="1"/>
      <c r="G488" s="1"/>
    </row>
    <row r="489" spans="3:7" x14ac:dyDescent="0.25">
      <c r="C489" s="1"/>
      <c r="D489" s="2"/>
      <c r="E489" s="1"/>
      <c r="F489" s="1"/>
      <c r="G489" s="1"/>
    </row>
    <row r="490" spans="3:7" x14ac:dyDescent="0.25">
      <c r="C490" s="1"/>
      <c r="D490" s="2"/>
      <c r="E490" s="1"/>
      <c r="F490" s="1"/>
      <c r="G490" s="1"/>
    </row>
    <row r="491" spans="3:7" x14ac:dyDescent="0.25">
      <c r="C491" s="1"/>
      <c r="D491" s="2"/>
      <c r="E491" s="1"/>
      <c r="F491" s="1"/>
      <c r="G491" s="1"/>
    </row>
    <row r="492" spans="3:7" x14ac:dyDescent="0.25">
      <c r="C492" s="1"/>
      <c r="D492" s="2"/>
      <c r="E492" s="1"/>
      <c r="F492" s="1"/>
      <c r="G492" s="1"/>
    </row>
    <row r="493" spans="3:7" x14ac:dyDescent="0.25">
      <c r="C493" s="1"/>
      <c r="D493" s="2"/>
      <c r="E493" s="1"/>
      <c r="F493" s="1"/>
      <c r="G493" s="1"/>
    </row>
    <row r="494" spans="3:7" x14ac:dyDescent="0.25">
      <c r="C494" s="1"/>
      <c r="D494" s="2"/>
      <c r="E494" s="1"/>
      <c r="F494" s="1"/>
      <c r="G494" s="1"/>
    </row>
    <row r="495" spans="3:7" x14ac:dyDescent="0.25">
      <c r="C495" s="1"/>
      <c r="D495" s="2"/>
      <c r="E495" s="1"/>
      <c r="F495" s="1"/>
      <c r="G495" s="1"/>
    </row>
    <row r="496" spans="3:7" x14ac:dyDescent="0.25">
      <c r="C496" s="1"/>
      <c r="D496" s="2"/>
      <c r="E496" s="1"/>
      <c r="F496" s="1"/>
      <c r="G496" s="1"/>
    </row>
    <row r="497" spans="3:7" x14ac:dyDescent="0.25">
      <c r="C497" s="1"/>
      <c r="D497" s="2"/>
      <c r="E497" s="1"/>
      <c r="F497" s="1"/>
      <c r="G497" s="1"/>
    </row>
    <row r="498" spans="3:7" x14ac:dyDescent="0.25">
      <c r="C498" s="1"/>
      <c r="D498" s="2"/>
      <c r="E498" s="1"/>
      <c r="F498" s="1"/>
      <c r="G498" s="1"/>
    </row>
    <row r="499" spans="3:7" x14ac:dyDescent="0.25">
      <c r="C499" s="1"/>
      <c r="D499" s="2"/>
      <c r="E499" s="1"/>
      <c r="F499" s="1"/>
      <c r="G499" s="1"/>
    </row>
    <row r="500" spans="3:7" x14ac:dyDescent="0.25">
      <c r="C500" s="1"/>
      <c r="D500" s="2"/>
      <c r="E500" s="1"/>
      <c r="F500" s="1"/>
      <c r="G500" s="1"/>
    </row>
    <row r="501" spans="3:7" x14ac:dyDescent="0.25">
      <c r="C501" s="1"/>
      <c r="D501" s="2"/>
      <c r="E501" s="1"/>
      <c r="F501" s="1"/>
      <c r="G501" s="1"/>
    </row>
    <row r="502" spans="3:7" x14ac:dyDescent="0.25">
      <c r="C502" s="1"/>
      <c r="D502" s="2"/>
      <c r="E502" s="1"/>
      <c r="F502" s="1"/>
      <c r="G502" s="1"/>
    </row>
    <row r="503" spans="3:7" x14ac:dyDescent="0.25">
      <c r="C503" s="1"/>
      <c r="D503" s="2"/>
      <c r="E503" s="1"/>
      <c r="F503" s="1"/>
      <c r="G503" s="1"/>
    </row>
    <row r="504" spans="3:7" x14ac:dyDescent="0.25">
      <c r="C504" s="1"/>
      <c r="D504" s="2"/>
      <c r="E504" s="1"/>
      <c r="F504" s="1"/>
      <c r="G504" s="1"/>
    </row>
    <row r="505" spans="3:7" x14ac:dyDescent="0.25">
      <c r="C505" s="1"/>
      <c r="D505" s="2"/>
      <c r="E505" s="1"/>
      <c r="F505" s="1"/>
      <c r="G505" s="1"/>
    </row>
    <row r="506" spans="3:7" x14ac:dyDescent="0.25">
      <c r="C506" s="1"/>
      <c r="D506" s="2"/>
      <c r="E506" s="1"/>
      <c r="F506" s="1"/>
      <c r="G506" s="1"/>
    </row>
    <row r="507" spans="3:7" x14ac:dyDescent="0.25">
      <c r="C507" s="1"/>
      <c r="D507" s="2"/>
      <c r="E507" s="1"/>
      <c r="F507" s="1"/>
      <c r="G507" s="1"/>
    </row>
    <row r="508" spans="3:7" x14ac:dyDescent="0.25">
      <c r="C508" s="1"/>
      <c r="D508" s="2"/>
      <c r="E508" s="1"/>
      <c r="F508" s="1"/>
      <c r="G508" s="1"/>
    </row>
    <row r="509" spans="3:7" x14ac:dyDescent="0.25">
      <c r="C509" s="1"/>
      <c r="D509" s="2"/>
      <c r="E509" s="1"/>
      <c r="F509" s="1"/>
      <c r="G509" s="1"/>
    </row>
    <row r="510" spans="3:7" x14ac:dyDescent="0.25">
      <c r="C510" s="1"/>
      <c r="D510" s="2"/>
      <c r="E510" s="1"/>
      <c r="F510" s="1"/>
      <c r="G510" s="1"/>
    </row>
    <row r="511" spans="3:7" x14ac:dyDescent="0.25">
      <c r="C511" s="1"/>
      <c r="D511" s="2"/>
      <c r="E511" s="1"/>
      <c r="F511" s="1"/>
      <c r="G511" s="1"/>
    </row>
    <row r="512" spans="3:7" x14ac:dyDescent="0.25">
      <c r="C512" s="1"/>
      <c r="D512" s="2"/>
      <c r="E512" s="1"/>
      <c r="F512" s="1"/>
      <c r="G512" s="1"/>
    </row>
    <row r="513" spans="3:7" x14ac:dyDescent="0.25">
      <c r="C513" s="1"/>
      <c r="D513" s="2"/>
      <c r="E513" s="1"/>
      <c r="F513" s="1"/>
      <c r="G513" s="1"/>
    </row>
    <row r="514" spans="3:7" x14ac:dyDescent="0.25">
      <c r="C514" s="1"/>
      <c r="D514" s="2"/>
      <c r="E514" s="1"/>
      <c r="F514" s="1"/>
      <c r="G514" s="1"/>
    </row>
    <row r="515" spans="3:7" x14ac:dyDescent="0.25">
      <c r="C515" s="1"/>
      <c r="D515" s="2"/>
      <c r="E515" s="1"/>
      <c r="F515" s="1"/>
      <c r="G515" s="1"/>
    </row>
    <row r="516" spans="3:7" x14ac:dyDescent="0.25">
      <c r="C516" s="1"/>
      <c r="D516" s="2"/>
      <c r="E516" s="1"/>
      <c r="F516" s="1"/>
      <c r="G516" s="1"/>
    </row>
    <row r="517" spans="3:7" x14ac:dyDescent="0.25">
      <c r="C517" s="1"/>
      <c r="D517" s="2"/>
      <c r="E517" s="1"/>
      <c r="F517" s="1"/>
      <c r="G517" s="1"/>
    </row>
    <row r="518" spans="3:7" x14ac:dyDescent="0.25">
      <c r="C518" s="1"/>
      <c r="D518" s="2"/>
      <c r="E518" s="1"/>
      <c r="F518" s="1"/>
      <c r="G518" s="1"/>
    </row>
    <row r="519" spans="3:7" x14ac:dyDescent="0.25">
      <c r="C519" s="1"/>
      <c r="D519" s="2"/>
      <c r="E519" s="1"/>
      <c r="F519" s="1"/>
      <c r="G519" s="1"/>
    </row>
    <row r="520" spans="3:7" x14ac:dyDescent="0.25">
      <c r="C520" s="1"/>
      <c r="D520" s="2"/>
      <c r="E520" s="1"/>
      <c r="F520" s="1"/>
      <c r="G520" s="1"/>
    </row>
    <row r="521" spans="3:7" x14ac:dyDescent="0.25">
      <c r="C521" s="1"/>
      <c r="D521" s="2"/>
      <c r="E521" s="1"/>
      <c r="F521" s="1"/>
      <c r="G521" s="1"/>
    </row>
    <row r="522" spans="3:7" x14ac:dyDescent="0.25">
      <c r="C522" s="1"/>
      <c r="D522" s="2"/>
      <c r="E522" s="1"/>
      <c r="F522" s="1"/>
      <c r="G522" s="1"/>
    </row>
    <row r="523" spans="3:7" x14ac:dyDescent="0.25">
      <c r="C523" s="1"/>
      <c r="D523" s="2"/>
      <c r="E523" s="1"/>
      <c r="F523" s="1"/>
      <c r="G523" s="1"/>
    </row>
    <row r="524" spans="3:7" x14ac:dyDescent="0.25">
      <c r="C524" s="1"/>
      <c r="D524" s="2"/>
      <c r="E524" s="1"/>
      <c r="F524" s="1"/>
      <c r="G524" s="1"/>
    </row>
    <row r="525" spans="3:7" x14ac:dyDescent="0.25">
      <c r="C525" s="1"/>
      <c r="D525" s="2"/>
      <c r="E525" s="1"/>
      <c r="F525" s="1"/>
      <c r="G525" s="1"/>
    </row>
    <row r="526" spans="3:7" x14ac:dyDescent="0.25">
      <c r="C526" s="1"/>
      <c r="D526" s="2"/>
      <c r="E526" s="1"/>
      <c r="F526" s="1"/>
      <c r="G526" s="1"/>
    </row>
    <row r="527" spans="3:7" x14ac:dyDescent="0.25">
      <c r="C527" s="1"/>
      <c r="D527" s="2"/>
      <c r="E527" s="1"/>
      <c r="F527" s="1"/>
      <c r="G527" s="1"/>
    </row>
    <row r="528" spans="3:7" x14ac:dyDescent="0.25">
      <c r="C528" s="1"/>
      <c r="D528" s="2"/>
      <c r="E528" s="1"/>
      <c r="F528" s="1"/>
      <c r="G528" s="1"/>
    </row>
    <row r="529" spans="3:7" x14ac:dyDescent="0.25">
      <c r="C529" s="1"/>
      <c r="D529" s="2"/>
      <c r="E529" s="1"/>
      <c r="F529" s="1"/>
      <c r="G529" s="1"/>
    </row>
    <row r="530" spans="3:7" x14ac:dyDescent="0.25">
      <c r="C530" s="1"/>
      <c r="D530" s="2"/>
      <c r="E530" s="1"/>
      <c r="F530" s="1"/>
      <c r="G530" s="1"/>
    </row>
    <row r="531" spans="3:7" x14ac:dyDescent="0.25">
      <c r="C531" s="1"/>
      <c r="D531" s="2"/>
      <c r="E531" s="1"/>
      <c r="F531" s="1"/>
      <c r="G531" s="1"/>
    </row>
    <row r="532" spans="3:7" x14ac:dyDescent="0.25">
      <c r="C532" s="1"/>
      <c r="D532" s="2"/>
      <c r="E532" s="1"/>
      <c r="F532" s="1"/>
      <c r="G532" s="1"/>
    </row>
    <row r="533" spans="3:7" x14ac:dyDescent="0.25">
      <c r="C533" s="1"/>
      <c r="D533" s="2"/>
      <c r="E533" s="1"/>
      <c r="F533" s="1"/>
      <c r="G533" s="1"/>
    </row>
    <row r="534" spans="3:7" x14ac:dyDescent="0.25">
      <c r="C534" s="1"/>
      <c r="D534" s="2"/>
      <c r="E534" s="1"/>
      <c r="F534" s="1"/>
      <c r="G534" s="1"/>
    </row>
    <row r="535" spans="3:7" x14ac:dyDescent="0.25">
      <c r="C535" s="1"/>
      <c r="D535" s="2"/>
      <c r="E535" s="1"/>
      <c r="F535" s="1"/>
      <c r="G535" s="1"/>
    </row>
    <row r="536" spans="3:7" x14ac:dyDescent="0.25">
      <c r="C536" s="1"/>
      <c r="D536" s="2"/>
      <c r="E536" s="1"/>
      <c r="F536" s="1"/>
      <c r="G536" s="1"/>
    </row>
    <row r="537" spans="3:7" x14ac:dyDescent="0.25">
      <c r="C537" s="1"/>
      <c r="D537" s="2"/>
      <c r="E537" s="1"/>
      <c r="F537" s="1"/>
      <c r="G537" s="1"/>
    </row>
    <row r="538" spans="3:7" x14ac:dyDescent="0.25">
      <c r="C538" s="1"/>
      <c r="D538" s="2"/>
      <c r="E538" s="1"/>
      <c r="F538" s="1"/>
      <c r="G538" s="1"/>
    </row>
    <row r="539" spans="3:7" x14ac:dyDescent="0.25">
      <c r="C539" s="1"/>
      <c r="D539" s="2"/>
      <c r="E539" s="1"/>
      <c r="F539" s="1"/>
      <c r="G539" s="1"/>
    </row>
    <row r="540" spans="3:7" x14ac:dyDescent="0.25">
      <c r="C540" s="1"/>
      <c r="D540" s="2"/>
      <c r="E540" s="1"/>
      <c r="F540" s="1"/>
      <c r="G540" s="1"/>
    </row>
    <row r="541" spans="3:7" x14ac:dyDescent="0.25">
      <c r="C541" s="1"/>
      <c r="D541" s="2"/>
      <c r="E541" s="1"/>
      <c r="F541" s="1"/>
      <c r="G541" s="1"/>
    </row>
    <row r="542" spans="3:7" x14ac:dyDescent="0.25">
      <c r="C542" s="1"/>
      <c r="D542" s="2"/>
      <c r="E542" s="1"/>
      <c r="F542" s="1"/>
      <c r="G542" s="1"/>
    </row>
    <row r="543" spans="3:7" x14ac:dyDescent="0.25">
      <c r="C543" s="1"/>
      <c r="D543" s="2"/>
      <c r="E543" s="1"/>
      <c r="F543" s="1"/>
      <c r="G543" s="1"/>
    </row>
    <row r="544" spans="3:7" x14ac:dyDescent="0.25">
      <c r="C544" s="1"/>
      <c r="D544" s="2"/>
      <c r="E544" s="1"/>
      <c r="F544" s="1"/>
      <c r="G544" s="1"/>
    </row>
    <row r="545" spans="3:7" x14ac:dyDescent="0.25">
      <c r="C545" s="1"/>
      <c r="D545" s="2"/>
      <c r="E545" s="1"/>
      <c r="F545" s="1"/>
      <c r="G545" s="1"/>
    </row>
    <row r="546" spans="3:7" x14ac:dyDescent="0.25">
      <c r="C546" s="1"/>
      <c r="D546" s="2"/>
      <c r="E546" s="1"/>
      <c r="F546" s="1"/>
      <c r="G546" s="1"/>
    </row>
    <row r="547" spans="3:7" x14ac:dyDescent="0.25">
      <c r="C547" s="1"/>
      <c r="D547" s="2"/>
      <c r="E547" s="1"/>
      <c r="F547" s="1"/>
      <c r="G547" s="1"/>
    </row>
    <row r="548" spans="3:7" x14ac:dyDescent="0.25">
      <c r="C548" s="1"/>
      <c r="D548" s="2"/>
      <c r="E548" s="1"/>
      <c r="F548" s="1"/>
      <c r="G548" s="1"/>
    </row>
    <row r="549" spans="3:7" x14ac:dyDescent="0.25">
      <c r="C549" s="1"/>
      <c r="D549" s="2"/>
      <c r="E549" s="1"/>
      <c r="F549" s="1"/>
      <c r="G549" s="1"/>
    </row>
    <row r="550" spans="3:7" x14ac:dyDescent="0.25">
      <c r="C550" s="1"/>
      <c r="D550" s="2"/>
      <c r="E550" s="1"/>
      <c r="F550" s="1"/>
      <c r="G550" s="1"/>
    </row>
    <row r="551" spans="3:7" x14ac:dyDescent="0.25">
      <c r="C551" s="1"/>
      <c r="D551" s="2"/>
      <c r="E551" s="1"/>
      <c r="F551" s="1"/>
      <c r="G551" s="1"/>
    </row>
    <row r="552" spans="3:7" x14ac:dyDescent="0.25">
      <c r="C552" s="1"/>
      <c r="D552" s="2"/>
      <c r="E552" s="1"/>
      <c r="F552" s="1"/>
      <c r="G552" s="1"/>
    </row>
    <row r="553" spans="3:7" x14ac:dyDescent="0.25">
      <c r="C553" s="1"/>
      <c r="D553" s="2"/>
      <c r="E553" s="1"/>
      <c r="F553" s="1"/>
      <c r="G553" s="1"/>
    </row>
    <row r="554" spans="3:7" x14ac:dyDescent="0.25">
      <c r="C554" s="1"/>
      <c r="D554" s="2"/>
      <c r="E554" s="1"/>
      <c r="F554" s="1"/>
      <c r="G554" s="1"/>
    </row>
    <row r="555" spans="3:7" x14ac:dyDescent="0.25">
      <c r="C555" s="1"/>
      <c r="D555" s="2"/>
      <c r="E555" s="1"/>
      <c r="F555" s="1"/>
      <c r="G555" s="1"/>
    </row>
    <row r="556" spans="3:7" x14ac:dyDescent="0.25">
      <c r="C556" s="1"/>
      <c r="D556" s="2"/>
      <c r="E556" s="1"/>
      <c r="F556" s="1"/>
      <c r="G556" s="1"/>
    </row>
    <row r="557" spans="3:7" x14ac:dyDescent="0.25">
      <c r="C557" s="1"/>
      <c r="D557" s="2"/>
      <c r="E557" s="1"/>
      <c r="F557" s="1"/>
      <c r="G557" s="1"/>
    </row>
    <row r="558" spans="3:7" x14ac:dyDescent="0.25">
      <c r="C558" s="1"/>
      <c r="D558" s="2"/>
      <c r="E558" s="1"/>
      <c r="F558" s="1"/>
      <c r="G558" s="1"/>
    </row>
    <row r="559" spans="3:7" x14ac:dyDescent="0.25">
      <c r="C559" s="1"/>
      <c r="D559" s="2"/>
      <c r="E559" s="1"/>
      <c r="F559" s="1"/>
      <c r="G559" s="1"/>
    </row>
    <row r="560" spans="3:7" x14ac:dyDescent="0.25">
      <c r="C560" s="1"/>
      <c r="D560" s="2"/>
      <c r="E560" s="1"/>
      <c r="F560" s="1"/>
      <c r="G560" s="1"/>
    </row>
    <row r="561" spans="3:7" x14ac:dyDescent="0.25">
      <c r="C561" s="1"/>
      <c r="D561" s="2"/>
      <c r="E561" s="1"/>
      <c r="F561" s="1"/>
      <c r="G561" s="1"/>
    </row>
    <row r="562" spans="3:7" x14ac:dyDescent="0.25">
      <c r="C562" s="1"/>
      <c r="D562" s="2"/>
      <c r="E562" s="1"/>
      <c r="F562" s="1"/>
      <c r="G562" s="1"/>
    </row>
    <row r="563" spans="3:7" x14ac:dyDescent="0.25">
      <c r="C563" s="1"/>
      <c r="D563" s="2"/>
      <c r="E563" s="1"/>
      <c r="F563" s="1"/>
      <c r="G563" s="1"/>
    </row>
    <row r="564" spans="3:7" x14ac:dyDescent="0.25">
      <c r="C564" s="1"/>
      <c r="D564" s="2"/>
      <c r="E564" s="1"/>
      <c r="F564" s="1"/>
      <c r="G564" s="1"/>
    </row>
    <row r="565" spans="3:7" x14ac:dyDescent="0.25">
      <c r="C565" s="1"/>
      <c r="D565" s="2"/>
      <c r="E565" s="1"/>
      <c r="F565" s="1"/>
      <c r="G565" s="1"/>
    </row>
    <row r="566" spans="3:7" x14ac:dyDescent="0.25">
      <c r="C566" s="1"/>
      <c r="D566" s="2"/>
      <c r="E566" s="1"/>
      <c r="F566" s="1"/>
      <c r="G566" s="1"/>
    </row>
    <row r="567" spans="3:7" x14ac:dyDescent="0.25">
      <c r="C567" s="1"/>
      <c r="D567" s="2"/>
      <c r="E567" s="1"/>
      <c r="F567" s="1"/>
      <c r="G567" s="1"/>
    </row>
    <row r="568" spans="3:7" x14ac:dyDescent="0.25">
      <c r="C568" s="1"/>
      <c r="D568" s="2"/>
      <c r="E568" s="1"/>
      <c r="F568" s="1"/>
      <c r="G568" s="1"/>
    </row>
    <row r="569" spans="3:7" x14ac:dyDescent="0.25">
      <c r="C569" s="1"/>
      <c r="D569" s="2"/>
      <c r="E569" s="1"/>
      <c r="F569" s="1"/>
      <c r="G569" s="1"/>
    </row>
    <row r="570" spans="3:7" x14ac:dyDescent="0.25">
      <c r="C570" s="1"/>
      <c r="D570" s="2"/>
      <c r="E570" s="1"/>
      <c r="F570" s="1"/>
      <c r="G570" s="1"/>
    </row>
    <row r="571" spans="3:7" x14ac:dyDescent="0.25">
      <c r="C571" s="1"/>
      <c r="D571" s="2"/>
      <c r="E571" s="1"/>
      <c r="F571" s="1"/>
      <c r="G571" s="1"/>
    </row>
    <row r="572" spans="3:7" x14ac:dyDescent="0.25">
      <c r="C572" s="1"/>
      <c r="D572" s="2"/>
      <c r="E572" s="1"/>
      <c r="F572" s="1"/>
      <c r="G572" s="1"/>
    </row>
    <row r="573" spans="3:7" x14ac:dyDescent="0.25">
      <c r="C573" s="1"/>
      <c r="D573" s="2"/>
      <c r="E573" s="1"/>
      <c r="F573" s="1"/>
      <c r="G573" s="1"/>
    </row>
    <row r="574" spans="3:7" x14ac:dyDescent="0.25">
      <c r="C574" s="1"/>
      <c r="D574" s="2"/>
      <c r="E574" s="1"/>
      <c r="F574" s="1"/>
      <c r="G574" s="1"/>
    </row>
    <row r="575" spans="3:7" x14ac:dyDescent="0.25">
      <c r="C575" s="1"/>
      <c r="D575" s="2"/>
      <c r="E575" s="1"/>
      <c r="F575" s="1"/>
      <c r="G575" s="1"/>
    </row>
    <row r="576" spans="3:7" x14ac:dyDescent="0.25">
      <c r="C576" s="1"/>
      <c r="D576" s="2"/>
      <c r="E576" s="1"/>
      <c r="F576" s="1"/>
      <c r="G576" s="1"/>
    </row>
    <row r="577" spans="3:7" x14ac:dyDescent="0.25">
      <c r="C577" s="1"/>
      <c r="D577" s="2"/>
      <c r="E577" s="1"/>
      <c r="F577" s="1"/>
      <c r="G577" s="1"/>
    </row>
    <row r="578" spans="3:7" x14ac:dyDescent="0.25">
      <c r="C578" s="1"/>
      <c r="D578" s="2"/>
      <c r="E578" s="1"/>
      <c r="F578" s="1"/>
      <c r="G578" s="1"/>
    </row>
    <row r="579" spans="3:7" x14ac:dyDescent="0.25">
      <c r="C579" s="1"/>
      <c r="D579" s="2"/>
      <c r="E579" s="1"/>
      <c r="F579" s="1"/>
      <c r="G579" s="1"/>
    </row>
    <row r="580" spans="3:7" x14ac:dyDescent="0.25">
      <c r="C580" s="1"/>
      <c r="D580" s="2"/>
      <c r="E580" s="1"/>
      <c r="F580" s="1"/>
      <c r="G580" s="1"/>
    </row>
    <row r="581" spans="3:7" x14ac:dyDescent="0.25">
      <c r="C581" s="1"/>
      <c r="D581" s="2"/>
      <c r="E581" s="1"/>
      <c r="F581" s="1"/>
      <c r="G581" s="1"/>
    </row>
    <row r="582" spans="3:7" x14ac:dyDescent="0.25">
      <c r="C582" s="1"/>
      <c r="D582" s="2"/>
      <c r="E582" s="1"/>
      <c r="F582" s="1"/>
      <c r="G582" s="1"/>
    </row>
    <row r="583" spans="3:7" x14ac:dyDescent="0.25">
      <c r="C583" s="1"/>
      <c r="D583" s="2"/>
      <c r="E583" s="1"/>
      <c r="F583" s="1"/>
      <c r="G583" s="1"/>
    </row>
    <row r="584" spans="3:7" x14ac:dyDescent="0.25">
      <c r="C584" s="1"/>
      <c r="D584" s="2"/>
      <c r="E584" s="1"/>
      <c r="F584" s="1"/>
      <c r="G584" s="1"/>
    </row>
    <row r="585" spans="3:7" x14ac:dyDescent="0.25">
      <c r="C585" s="1"/>
      <c r="D585" s="2"/>
      <c r="E585" s="1"/>
      <c r="F585" s="1"/>
      <c r="G585" s="1"/>
    </row>
    <row r="586" spans="3:7" x14ac:dyDescent="0.25">
      <c r="C586" s="1"/>
      <c r="D586" s="2"/>
      <c r="E586" s="1"/>
      <c r="F586" s="1"/>
      <c r="G586" s="1"/>
    </row>
    <row r="587" spans="3:7" x14ac:dyDescent="0.25">
      <c r="C587" s="1"/>
      <c r="D587" s="2"/>
      <c r="E587" s="1"/>
      <c r="F587" s="1"/>
      <c r="G587" s="1"/>
    </row>
    <row r="588" spans="3:7" x14ac:dyDescent="0.25">
      <c r="C588" s="1"/>
      <c r="D588" s="2"/>
      <c r="E588" s="1"/>
      <c r="F588" s="1"/>
      <c r="G588" s="1"/>
    </row>
    <row r="589" spans="3:7" x14ac:dyDescent="0.25">
      <c r="C589" s="1"/>
      <c r="D589" s="2"/>
      <c r="E589" s="1"/>
      <c r="F589" s="1"/>
      <c r="G589" s="1"/>
    </row>
    <row r="590" spans="3:7" x14ac:dyDescent="0.25">
      <c r="C590" s="1"/>
      <c r="D590" s="2"/>
      <c r="E590" s="1"/>
      <c r="F590" s="1"/>
      <c r="G590" s="1"/>
    </row>
    <row r="591" spans="3:7" x14ac:dyDescent="0.25">
      <c r="C591" s="1"/>
      <c r="D591" s="2"/>
      <c r="E591" s="1"/>
      <c r="F591" s="1"/>
      <c r="G591" s="1"/>
    </row>
    <row r="592" spans="3:7" x14ac:dyDescent="0.25">
      <c r="C592" s="1"/>
      <c r="D592" s="2"/>
      <c r="E592" s="1"/>
      <c r="F592" s="1"/>
      <c r="G592" s="1"/>
    </row>
    <row r="593" spans="3:7" x14ac:dyDescent="0.25">
      <c r="C593" s="1"/>
      <c r="D593" s="2"/>
      <c r="E593" s="1"/>
      <c r="F593" s="1"/>
      <c r="G593" s="1"/>
    </row>
    <row r="594" spans="3:7" x14ac:dyDescent="0.25">
      <c r="C594" s="1"/>
      <c r="D594" s="2"/>
      <c r="E594" s="1"/>
      <c r="F594" s="1"/>
      <c r="G594" s="1"/>
    </row>
    <row r="595" spans="3:7" x14ac:dyDescent="0.25">
      <c r="C595" s="1"/>
      <c r="D595" s="2"/>
      <c r="E595" s="1"/>
      <c r="F595" s="1"/>
      <c r="G595" s="1"/>
    </row>
    <row r="596" spans="3:7" x14ac:dyDescent="0.25">
      <c r="C596" s="1"/>
      <c r="D596" s="2"/>
      <c r="E596" s="1"/>
      <c r="F596" s="1"/>
      <c r="G596" s="1"/>
    </row>
    <row r="597" spans="3:7" x14ac:dyDescent="0.25">
      <c r="C597" s="1"/>
      <c r="D597" s="2"/>
      <c r="E597" s="1"/>
      <c r="F597" s="1"/>
      <c r="G597" s="1"/>
    </row>
    <row r="598" spans="3:7" x14ac:dyDescent="0.25">
      <c r="C598" s="1"/>
      <c r="D598" s="2"/>
      <c r="E598" s="1"/>
      <c r="F598" s="1"/>
      <c r="G598" s="1"/>
    </row>
    <row r="599" spans="3:7" x14ac:dyDescent="0.25">
      <c r="C599" s="1"/>
      <c r="D599" s="2"/>
      <c r="E599" s="1"/>
      <c r="F599" s="1"/>
      <c r="G599" s="1"/>
    </row>
    <row r="600" spans="3:7" x14ac:dyDescent="0.25">
      <c r="C600" s="1"/>
      <c r="D600" s="2"/>
      <c r="E600" s="1"/>
      <c r="F600" s="1"/>
      <c r="G600" s="1"/>
    </row>
    <row r="601" spans="3:7" x14ac:dyDescent="0.25">
      <c r="C601" s="1"/>
      <c r="D601" s="2"/>
      <c r="E601" s="1"/>
      <c r="F601" s="1"/>
      <c r="G601" s="1"/>
    </row>
    <row r="602" spans="3:7" x14ac:dyDescent="0.25">
      <c r="C602" s="1"/>
      <c r="D602" s="2"/>
      <c r="E602" s="1"/>
      <c r="F602" s="1"/>
      <c r="G602" s="1"/>
    </row>
    <row r="603" spans="3:7" x14ac:dyDescent="0.25">
      <c r="C603" s="1"/>
      <c r="D603" s="2"/>
      <c r="E603" s="1"/>
      <c r="F603" s="1"/>
      <c r="G603" s="1"/>
    </row>
    <row r="604" spans="3:7" x14ac:dyDescent="0.25">
      <c r="C604" s="1"/>
      <c r="D604" s="2"/>
      <c r="E604" s="1"/>
      <c r="F604" s="1"/>
      <c r="G604" s="1"/>
    </row>
    <row r="605" spans="3:7" x14ac:dyDescent="0.25">
      <c r="C605" s="1"/>
      <c r="D605" s="2"/>
      <c r="E605" s="1"/>
      <c r="F605" s="1"/>
      <c r="G605" s="1"/>
    </row>
    <row r="606" spans="3:7" x14ac:dyDescent="0.25">
      <c r="C606" s="1"/>
      <c r="D606" s="2"/>
      <c r="E606" s="1"/>
      <c r="F606" s="1"/>
      <c r="G606" s="1"/>
    </row>
    <row r="607" spans="3:7" x14ac:dyDescent="0.25">
      <c r="C607" s="1"/>
      <c r="D607" s="2"/>
      <c r="E607" s="1"/>
      <c r="F607" s="1"/>
      <c r="G607" s="1"/>
    </row>
    <row r="608" spans="3:7" x14ac:dyDescent="0.25">
      <c r="C608" s="1"/>
      <c r="D608" s="2"/>
      <c r="E608" s="1"/>
      <c r="F608" s="1"/>
      <c r="G608" s="1"/>
    </row>
    <row r="609" spans="3:7" x14ac:dyDescent="0.25">
      <c r="C609" s="1"/>
      <c r="D609" s="2"/>
      <c r="E609" s="1"/>
      <c r="F609" s="1"/>
      <c r="G609" s="1"/>
    </row>
    <row r="610" spans="3:7" x14ac:dyDescent="0.25">
      <c r="C610" s="1"/>
      <c r="D610" s="2"/>
      <c r="E610" s="1"/>
      <c r="F610" s="1"/>
      <c r="G610" s="1"/>
    </row>
    <row r="611" spans="3:7" x14ac:dyDescent="0.25">
      <c r="C611" s="1"/>
      <c r="D611" s="2"/>
      <c r="E611" s="1"/>
      <c r="F611" s="1"/>
      <c r="G611" s="1"/>
    </row>
    <row r="612" spans="3:7" x14ac:dyDescent="0.25">
      <c r="C612" s="1"/>
      <c r="D612" s="2"/>
      <c r="E612" s="1"/>
      <c r="F612" s="1"/>
      <c r="G612" s="1"/>
    </row>
    <row r="613" spans="3:7" x14ac:dyDescent="0.25">
      <c r="C613" s="1"/>
      <c r="D613" s="2"/>
      <c r="E613" s="1"/>
      <c r="F613" s="1"/>
      <c r="G613" s="1"/>
    </row>
    <row r="614" spans="3:7" x14ac:dyDescent="0.25">
      <c r="C614" s="1"/>
      <c r="D614" s="2"/>
      <c r="E614" s="1"/>
      <c r="F614" s="1"/>
      <c r="G614" s="1"/>
    </row>
    <row r="615" spans="3:7" x14ac:dyDescent="0.25">
      <c r="C615" s="1"/>
      <c r="D615" s="2"/>
      <c r="E615" s="1"/>
      <c r="F615" s="1"/>
      <c r="G615" s="1"/>
    </row>
    <row r="618" spans="3:7" x14ac:dyDescent="0.25">
      <c r="G618" s="1"/>
    </row>
  </sheetData>
  <sheetProtection sheet="1" objects="1" scenarios="1"/>
  <mergeCells count="12">
    <mergeCell ref="B2:E6"/>
    <mergeCell ref="F2:I4"/>
    <mergeCell ref="F5:G6"/>
    <mergeCell ref="H5:I6"/>
    <mergeCell ref="B7:I7"/>
    <mergeCell ref="B12:D12"/>
    <mergeCell ref="B9:D9"/>
    <mergeCell ref="G9:H9"/>
    <mergeCell ref="B10:D10"/>
    <mergeCell ref="G10:H10"/>
    <mergeCell ref="B11:D11"/>
    <mergeCell ref="G11:H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Compounding Table</vt:lpstr>
      <vt:lpstr>Backend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 Alibhai</dc:creator>
  <cp:lastModifiedBy>Taha Alibhai</cp:lastModifiedBy>
  <dcterms:created xsi:type="dcterms:W3CDTF">2024-12-14T22:36:37Z</dcterms:created>
  <dcterms:modified xsi:type="dcterms:W3CDTF">2025-12-25T03:58:45Z</dcterms:modified>
</cp:coreProperties>
</file>